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15" windowWidth="12120" windowHeight="8640" tabRatio="303" activeTab="1"/>
  </bookViews>
  <sheets>
    <sheet name="ORCA" sheetId="1" r:id="rId1"/>
    <sheet name="CFF" sheetId="2" r:id="rId2"/>
  </sheets>
  <definedNames>
    <definedName name="_xlnm.Print_Area" localSheetId="0">'ORCA'!$A$1:$G$15</definedName>
    <definedName name="_xlnm.Print_Titles" localSheetId="0">'ORCA'!$1:$9</definedName>
  </definedNames>
  <calcPr fullCalcOnLoad="1"/>
</workbook>
</file>

<file path=xl/sharedStrings.xml><?xml version="1.0" encoding="utf-8"?>
<sst xmlns="http://schemas.openxmlformats.org/spreadsheetml/2006/main" count="51" uniqueCount="41">
  <si>
    <t>ITEM</t>
  </si>
  <si>
    <t>1.2</t>
  </si>
  <si>
    <t>1.3</t>
  </si>
  <si>
    <t>1.4</t>
  </si>
  <si>
    <t>m²</t>
  </si>
  <si>
    <t>m³</t>
  </si>
  <si>
    <t>TOTAL</t>
  </si>
  <si>
    <t>DISCRIMINAÇÃO DOS SERVIÇOS</t>
  </si>
  <si>
    <t>UNID</t>
  </si>
  <si>
    <t>QUANT</t>
  </si>
  <si>
    <t xml:space="preserve">PROJETO : </t>
  </si>
  <si>
    <t>LOCAL: :</t>
  </si>
  <si>
    <t>PREFEITURA MUNICIPAL DE TIMBÓ</t>
  </si>
  <si>
    <t>CRONOGRAMA FISICO E FINANCEIRO</t>
  </si>
  <si>
    <t>ETAPAS</t>
  </si>
  <si>
    <t>30 DIAS</t>
  </si>
  <si>
    <t>R$</t>
  </si>
  <si>
    <t>%</t>
  </si>
  <si>
    <t>% PARCIAL</t>
  </si>
  <si>
    <t>VALOR ACUM. PARCIAL</t>
  </si>
  <si>
    <t>VALOR ACUM. GLOBAL</t>
  </si>
  <si>
    <t>VALOR TOTAL</t>
  </si>
  <si>
    <t>VALOR</t>
  </si>
  <si>
    <t>1.1</t>
  </si>
  <si>
    <t>TOTAL GERAL</t>
  </si>
  <si>
    <t>1º MÊS</t>
  </si>
  <si>
    <t>ORÇAMENTO</t>
  </si>
  <si>
    <t>SECRETARIA DE PLANEJAMENTO, TRÂNSITO E MEIO AMBIENTE</t>
  </si>
  <si>
    <t>PREÇO UNIT.MAT</t>
  </si>
  <si>
    <t>DEMOLIÇÃO DE MURO</t>
  </si>
  <si>
    <t>RUA FREDERICO SCHUMANN - BAIRRO POMERANOS</t>
  </si>
  <si>
    <t>ÁREA TOTAL = 28,00m/l</t>
  </si>
  <si>
    <t>C20.05.15.15.015</t>
  </si>
  <si>
    <t>DEMOLIÇÃO DE MURO DE ALVENARIA SEM REAPROVEITAMENTO</t>
  </si>
  <si>
    <t>m</t>
  </si>
  <si>
    <t>PERFIL TUBULAR METÁLICO 60x40mm ESP. 2mm COM PINTURA ELETROSTATICA</t>
  </si>
  <si>
    <t>CONCRETO ARMADO PARA CINTA DE SUSTENTAÇÃO</t>
  </si>
  <si>
    <t>C35.25.35.15.020</t>
  </si>
  <si>
    <t>TELA GALVANIZADA REVESTIDA EM PVC COM MALHA 5X10CM NA COR VERDE</t>
  </si>
  <si>
    <t>CONSTRUÇÃO</t>
  </si>
  <si>
    <t>PREÇO (TOTAL)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</si>
</sst>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R$&quot;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[$-416]dddd\,\ d&quot; de &quot;mmmm&quot; de &quot;yyyy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172" fontId="5" fillId="0" borderId="10" xfId="49" applyFont="1" applyBorder="1" applyAlignment="1">
      <alignment/>
    </xf>
    <xf numFmtId="0" fontId="5" fillId="0" borderId="10" xfId="0" applyFont="1" applyBorder="1" applyAlignment="1">
      <alignment horizontal="right"/>
    </xf>
    <xf numFmtId="10" fontId="5" fillId="0" borderId="10" xfId="5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/>
    </xf>
    <xf numFmtId="173" fontId="5" fillId="0" borderId="11" xfId="0" applyNumberFormat="1" applyFont="1" applyFill="1" applyBorder="1" applyAlignment="1">
      <alignment horizontal="center"/>
    </xf>
    <xf numFmtId="171" fontId="4" fillId="0" borderId="0" xfId="63" applyFont="1" applyBorder="1" applyAlignment="1">
      <alignment horizontal="center"/>
    </xf>
    <xf numFmtId="171" fontId="4" fillId="0" borderId="0" xfId="63" applyFont="1" applyFill="1" applyBorder="1" applyAlignment="1">
      <alignment/>
    </xf>
    <xf numFmtId="171" fontId="4" fillId="0" borderId="0" xfId="63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49" applyFont="1" applyBorder="1" applyAlignment="1">
      <alignment/>
    </xf>
    <xf numFmtId="0" fontId="5" fillId="0" borderId="12" xfId="0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center"/>
    </xf>
    <xf numFmtId="171" fontId="8" fillId="0" borderId="0" xfId="63" applyFont="1" applyBorder="1" applyAlignment="1">
      <alignment/>
    </xf>
    <xf numFmtId="0" fontId="0" fillId="0" borderId="0" xfId="0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4" fillId="0" borderId="10" xfId="63" applyFont="1" applyBorder="1" applyAlignment="1">
      <alignment horizontal="center"/>
    </xf>
    <xf numFmtId="9" fontId="5" fillId="0" borderId="12" xfId="52" applyFont="1" applyFill="1" applyBorder="1" applyAlignment="1">
      <alignment horizontal="center"/>
    </xf>
    <xf numFmtId="9" fontId="4" fillId="0" borderId="10" xfId="52" applyFont="1" applyBorder="1" applyAlignment="1">
      <alignment horizontal="center"/>
    </xf>
    <xf numFmtId="9" fontId="4" fillId="0" borderId="0" xfId="52" applyFont="1" applyBorder="1" applyAlignment="1">
      <alignment horizontal="center"/>
    </xf>
    <xf numFmtId="9" fontId="0" fillId="0" borderId="0" xfId="52" applyFont="1" applyBorder="1" applyAlignment="1">
      <alignment horizontal="center"/>
    </xf>
    <xf numFmtId="9" fontId="0" fillId="0" borderId="0" xfId="52" applyFont="1" applyAlignment="1">
      <alignment horizontal="center"/>
    </xf>
    <xf numFmtId="9" fontId="2" fillId="0" borderId="0" xfId="52" applyFont="1" applyAlignment="1">
      <alignment horizontal="center"/>
    </xf>
    <xf numFmtId="9" fontId="4" fillId="0" borderId="0" xfId="52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1" fontId="11" fillId="0" borderId="10" xfId="0" applyNumberFormat="1" applyFont="1" applyBorder="1" applyAlignment="1">
      <alignment/>
    </xf>
    <xf numFmtId="172" fontId="8" fillId="0" borderId="14" xfId="49" applyFont="1" applyBorder="1" applyAlignment="1">
      <alignment/>
    </xf>
    <xf numFmtId="172" fontId="4" fillId="0" borderId="15" xfId="49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9" fontId="2" fillId="0" borderId="17" xfId="52" applyFont="1" applyBorder="1" applyAlignment="1">
      <alignment horizontal="center"/>
    </xf>
    <xf numFmtId="0" fontId="0" fillId="0" borderId="18" xfId="0" applyFont="1" applyBorder="1" applyAlignment="1">
      <alignment/>
    </xf>
    <xf numFmtId="172" fontId="3" fillId="0" borderId="15" xfId="49" applyFont="1" applyBorder="1" applyAlignment="1">
      <alignment/>
    </xf>
    <xf numFmtId="0" fontId="11" fillId="0" borderId="0" xfId="0" applyFont="1" applyAlignment="1">
      <alignment/>
    </xf>
    <xf numFmtId="171" fontId="4" fillId="0" borderId="10" xfId="63" applyFont="1" applyBorder="1" applyAlignment="1">
      <alignment/>
    </xf>
    <xf numFmtId="9" fontId="4" fillId="0" borderId="10" xfId="52" applyFont="1" applyBorder="1" applyAlignment="1">
      <alignment/>
    </xf>
    <xf numFmtId="0" fontId="6" fillId="0" borderId="10" xfId="0" applyFont="1" applyBorder="1" applyAlignment="1">
      <alignment/>
    </xf>
    <xf numFmtId="9" fontId="8" fillId="0" borderId="0" xfId="52" applyFont="1" applyBorder="1" applyAlignment="1">
      <alignment horizontal="center"/>
    </xf>
    <xf numFmtId="9" fontId="2" fillId="0" borderId="15" xfId="52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1" fontId="4" fillId="33" borderId="10" xfId="63" applyFont="1" applyFill="1" applyBorder="1" applyAlignment="1">
      <alignment horizontal="center"/>
    </xf>
    <xf numFmtId="9" fontId="4" fillId="33" borderId="10" xfId="52" applyFont="1" applyFill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2" fontId="8" fillId="0" borderId="20" xfId="49" applyFont="1" applyBorder="1" applyAlignment="1">
      <alignment/>
    </xf>
    <xf numFmtId="172" fontId="9" fillId="0" borderId="17" xfId="49" applyFont="1" applyBorder="1" applyAlignment="1">
      <alignment/>
    </xf>
    <xf numFmtId="172" fontId="4" fillId="0" borderId="17" xfId="49" applyFont="1" applyBorder="1" applyAlignment="1">
      <alignment/>
    </xf>
    <xf numFmtId="172" fontId="5" fillId="0" borderId="17" xfId="49" applyFont="1" applyBorder="1" applyAlignment="1">
      <alignment/>
    </xf>
    <xf numFmtId="0" fontId="12" fillId="33" borderId="10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3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63" applyFont="1" applyBorder="1" applyAlignment="1">
      <alignment/>
    </xf>
    <xf numFmtId="0" fontId="15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171" fontId="16" fillId="0" borderId="15" xfId="63" applyFont="1" applyBorder="1" applyAlignment="1">
      <alignment horizontal="left"/>
    </xf>
    <xf numFmtId="171" fontId="16" fillId="0" borderId="16" xfId="63" applyFont="1" applyBorder="1" applyAlignment="1">
      <alignment horizontal="left"/>
    </xf>
    <xf numFmtId="171" fontId="13" fillId="0" borderId="0" xfId="63" applyFont="1" applyBorder="1" applyAlignment="1">
      <alignment horizontal="left"/>
    </xf>
    <xf numFmtId="171" fontId="16" fillId="0" borderId="0" xfId="63" applyFont="1" applyBorder="1" applyAlignment="1">
      <alignment horizontal="left"/>
    </xf>
    <xf numFmtId="0" fontId="15" fillId="0" borderId="21" xfId="0" applyFont="1" applyBorder="1" applyAlignment="1">
      <alignment/>
    </xf>
    <xf numFmtId="0" fontId="13" fillId="0" borderId="0" xfId="0" applyFont="1" applyBorder="1" applyAlignment="1">
      <alignment horizontal="left"/>
    </xf>
    <xf numFmtId="171" fontId="16" fillId="0" borderId="0" xfId="63" applyFont="1" applyBorder="1" applyAlignment="1">
      <alignment horizontal="right"/>
    </xf>
    <xf numFmtId="171" fontId="16" fillId="0" borderId="22" xfId="63" applyFont="1" applyBorder="1" applyAlignment="1">
      <alignment horizontal="right"/>
    </xf>
    <xf numFmtId="0" fontId="17" fillId="0" borderId="0" xfId="0" applyFont="1" applyAlignment="1">
      <alignment/>
    </xf>
    <xf numFmtId="171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71" fontId="17" fillId="0" borderId="0" xfId="63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10" fillId="0" borderId="0" xfId="63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1" fontId="10" fillId="0" borderId="0" xfId="63" applyFont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10" fillId="0" borderId="0" xfId="63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Alignment="1">
      <alignment/>
    </xf>
    <xf numFmtId="172" fontId="3" fillId="33" borderId="10" xfId="49" applyFont="1" applyFill="1" applyBorder="1" applyAlignment="1">
      <alignment/>
    </xf>
    <xf numFmtId="9" fontId="3" fillId="33" borderId="10" xfId="52" applyFont="1" applyFill="1" applyBorder="1" applyAlignment="1">
      <alignment/>
    </xf>
    <xf numFmtId="171" fontId="21" fillId="0" borderId="0" xfId="63" applyFont="1" applyFill="1" applyBorder="1" applyAlignment="1">
      <alignment horizontal="center"/>
    </xf>
    <xf numFmtId="171" fontId="21" fillId="0" borderId="0" xfId="63" applyFont="1" applyBorder="1" applyAlignment="1">
      <alignment/>
    </xf>
    <xf numFmtId="171" fontId="10" fillId="0" borderId="0" xfId="63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justify" vertical="justify"/>
    </xf>
    <xf numFmtId="0" fontId="19" fillId="0" borderId="0" xfId="0" applyFont="1" applyBorder="1" applyAlignment="1">
      <alignment horizontal="justify" vertical="justify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justify" vertical="justify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justify"/>
    </xf>
    <xf numFmtId="0" fontId="1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justify" vertical="justify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justify"/>
    </xf>
    <xf numFmtId="171" fontId="11" fillId="0" borderId="0" xfId="63" applyFont="1" applyBorder="1" applyAlignment="1">
      <alignment/>
    </xf>
    <xf numFmtId="171" fontId="10" fillId="0" borderId="10" xfId="63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1" fontId="10" fillId="0" borderId="10" xfId="63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 vertical="justify"/>
    </xf>
    <xf numFmtId="0" fontId="10" fillId="0" borderId="10" xfId="0" applyFont="1" applyBorder="1" applyAlignment="1">
      <alignment horizontal="justify"/>
    </xf>
    <xf numFmtId="0" fontId="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 vertical="justify"/>
    </xf>
    <xf numFmtId="171" fontId="10" fillId="33" borderId="10" xfId="63" applyFont="1" applyFill="1" applyBorder="1" applyAlignment="1">
      <alignment/>
    </xf>
    <xf numFmtId="171" fontId="11" fillId="33" borderId="10" xfId="63" applyFont="1" applyFill="1" applyBorder="1" applyAlignment="1">
      <alignment/>
    </xf>
    <xf numFmtId="171" fontId="0" fillId="0" borderId="23" xfId="63" applyFont="1" applyBorder="1" applyAlignment="1">
      <alignment/>
    </xf>
    <xf numFmtId="171" fontId="10" fillId="0" borderId="23" xfId="63" applyFont="1" applyBorder="1" applyAlignment="1">
      <alignment/>
    </xf>
    <xf numFmtId="171" fontId="10" fillId="0" borderId="23" xfId="63" applyFont="1" applyFill="1" applyBorder="1" applyAlignment="1">
      <alignment horizontal="center"/>
    </xf>
    <xf numFmtId="171" fontId="0" fillId="0" borderId="0" xfId="63" applyFont="1" applyFill="1" applyAlignment="1">
      <alignment/>
    </xf>
    <xf numFmtId="171" fontId="0" fillId="0" borderId="0" xfId="63" applyFont="1" applyFill="1" applyBorder="1" applyAlignment="1">
      <alignment/>
    </xf>
    <xf numFmtId="171" fontId="16" fillId="0" borderId="15" xfId="63" applyFont="1" applyFill="1" applyBorder="1" applyAlignment="1">
      <alignment horizontal="left"/>
    </xf>
    <xf numFmtId="171" fontId="16" fillId="0" borderId="0" xfId="63" applyFont="1" applyFill="1" applyBorder="1" applyAlignment="1">
      <alignment horizontal="right"/>
    </xf>
    <xf numFmtId="171" fontId="15" fillId="0" borderId="24" xfId="63" applyFont="1" applyFill="1" applyBorder="1" applyAlignment="1">
      <alignment horizontal="center"/>
    </xf>
    <xf numFmtId="171" fontId="10" fillId="0" borderId="24" xfId="63" applyFont="1" applyFill="1" applyBorder="1" applyAlignment="1">
      <alignment horizontal="center"/>
    </xf>
    <xf numFmtId="171" fontId="0" fillId="0" borderId="10" xfId="63" applyFont="1" applyFill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71" fontId="0" fillId="0" borderId="0" xfId="63" applyFont="1" applyFill="1" applyAlignment="1">
      <alignment/>
    </xf>
    <xf numFmtId="171" fontId="10" fillId="19" borderId="10" xfId="63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justify" vertical="justify"/>
    </xf>
    <xf numFmtId="171" fontId="15" fillId="0" borderId="10" xfId="63" applyFont="1" applyFill="1" applyBorder="1" applyAlignment="1">
      <alignment horizontal="center"/>
    </xf>
    <xf numFmtId="0" fontId="4" fillId="0" borderId="25" xfId="49" applyNumberFormat="1" applyFont="1" applyFill="1" applyBorder="1" applyAlignment="1">
      <alignment horizontal="center"/>
    </xf>
    <xf numFmtId="172" fontId="4" fillId="0" borderId="25" xfId="49" applyFont="1" applyFill="1" applyBorder="1" applyAlignment="1">
      <alignment/>
    </xf>
    <xf numFmtId="172" fontId="4" fillId="0" borderId="25" xfId="49" applyFont="1" applyBorder="1" applyAlignment="1">
      <alignment/>
    </xf>
    <xf numFmtId="10" fontId="4" fillId="0" borderId="25" xfId="52" applyNumberFormat="1" applyFont="1" applyBorder="1" applyAlignment="1">
      <alignment horizontal="right"/>
    </xf>
    <xf numFmtId="171" fontId="4" fillId="0" borderId="25" xfId="63" applyFont="1" applyBorder="1" applyAlignment="1">
      <alignment horizontal="center"/>
    </xf>
    <xf numFmtId="9" fontId="4" fillId="0" borderId="25" xfId="52" applyFont="1" applyBorder="1" applyAlignment="1">
      <alignment horizontal="center"/>
    </xf>
    <xf numFmtId="171" fontId="10" fillId="0" borderId="25" xfId="0" applyNumberFormat="1" applyFont="1" applyBorder="1" applyAlignment="1">
      <alignment/>
    </xf>
    <xf numFmtId="9" fontId="10" fillId="0" borderId="25" xfId="0" applyNumberFormat="1" applyFont="1" applyBorder="1" applyAlignment="1">
      <alignment/>
    </xf>
    <xf numFmtId="0" fontId="4" fillId="0" borderId="10" xfId="49" applyNumberFormat="1" applyFont="1" applyBorder="1" applyAlignment="1">
      <alignment horizontal="center"/>
    </xf>
    <xf numFmtId="172" fontId="4" fillId="0" borderId="10" xfId="49" applyFont="1" applyBorder="1" applyAlignment="1">
      <alignment/>
    </xf>
    <xf numFmtId="10" fontId="4" fillId="0" borderId="10" xfId="52" applyNumberFormat="1" applyFont="1" applyBorder="1" applyAlignment="1">
      <alignment horizontal="right"/>
    </xf>
    <xf numFmtId="171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171" fontId="10" fillId="0" borderId="0" xfId="63" applyFont="1" applyBorder="1" applyAlignment="1">
      <alignment horizontal="center" vertical="justify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1" fontId="10" fillId="0" borderId="10" xfId="63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Orça.timbó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showGridLines="0" zoomScaleSheetLayoutView="80" workbookViewId="0" topLeftCell="A1">
      <selection activeCell="E18" sqref="E18"/>
    </sheetView>
  </sheetViews>
  <sheetFormatPr defaultColWidth="11.421875" defaultRowHeight="12.75"/>
  <cols>
    <col min="1" max="1" width="6.140625" style="61" customWidth="1"/>
    <col min="2" max="2" width="73.00390625" style="60" customWidth="1"/>
    <col min="3" max="3" width="5.28125" style="61" bestFit="1" customWidth="1"/>
    <col min="4" max="4" width="9.421875" style="123" bestFit="1" customWidth="1"/>
    <col min="5" max="5" width="11.421875" style="123" customWidth="1"/>
    <col min="6" max="6" width="10.57421875" style="62" bestFit="1" customWidth="1"/>
    <col min="7" max="7" width="12.421875" style="62" customWidth="1"/>
    <col min="8" max="8" width="17.421875" style="60" customWidth="1"/>
    <col min="9" max="9" width="13.7109375" style="60" bestFit="1" customWidth="1"/>
    <col min="10" max="11" width="11.421875" style="60" customWidth="1"/>
    <col min="12" max="12" width="10.140625" style="62" customWidth="1"/>
    <col min="13" max="16384" width="11.421875" style="60" customWidth="1"/>
  </cols>
  <sheetData>
    <row r="1" spans="1:10" ht="15.75">
      <c r="A1" s="59" t="s">
        <v>12</v>
      </c>
      <c r="I1" s="88">
        <v>1.23</v>
      </c>
      <c r="J1" s="60">
        <v>1.25</v>
      </c>
    </row>
    <row r="2" spans="1:10" ht="12.75">
      <c r="A2" s="63" t="s">
        <v>27</v>
      </c>
      <c r="J2" s="60">
        <v>0.9443</v>
      </c>
    </row>
    <row r="3" spans="1:13" ht="12.75">
      <c r="A3" s="64"/>
      <c r="B3" s="65"/>
      <c r="C3" s="64"/>
      <c r="D3" s="124"/>
      <c r="E3" s="124"/>
      <c r="F3" s="66"/>
      <c r="G3" s="66"/>
      <c r="K3" s="65"/>
      <c r="L3" s="66"/>
      <c r="M3" s="65"/>
    </row>
    <row r="4" spans="1:13" ht="12.75">
      <c r="A4" s="151" t="s">
        <v>26</v>
      </c>
      <c r="B4" s="152"/>
      <c r="C4" s="152"/>
      <c r="D4" s="152"/>
      <c r="E4" s="152"/>
      <c r="F4" s="152"/>
      <c r="G4" s="153"/>
      <c r="I4" s="65"/>
      <c r="J4" s="66"/>
      <c r="K4" s="65"/>
      <c r="L4" s="65"/>
      <c r="M4" s="65"/>
    </row>
    <row r="5" spans="1:13" ht="12.75">
      <c r="A5" s="67" t="s">
        <v>10</v>
      </c>
      <c r="B5" s="131" t="s">
        <v>29</v>
      </c>
      <c r="C5" s="68"/>
      <c r="D5" s="125"/>
      <c r="E5" s="125"/>
      <c r="F5" s="69"/>
      <c r="G5" s="70"/>
      <c r="I5" s="71"/>
      <c r="J5" s="66"/>
      <c r="K5" s="65"/>
      <c r="L5" s="72"/>
      <c r="M5" s="65"/>
    </row>
    <row r="6" spans="1:13" ht="12.75">
      <c r="A6" s="73" t="s">
        <v>11</v>
      </c>
      <c r="B6" s="74" t="s">
        <v>30</v>
      </c>
      <c r="C6" s="64"/>
      <c r="D6" s="126"/>
      <c r="E6" s="126"/>
      <c r="F6" s="75"/>
      <c r="G6" s="76"/>
      <c r="I6" s="65"/>
      <c r="J6" s="65"/>
      <c r="K6" s="65"/>
      <c r="L6" s="75"/>
      <c r="M6" s="65"/>
    </row>
    <row r="7" spans="1:12" ht="12.75">
      <c r="A7" s="130" t="s">
        <v>31</v>
      </c>
      <c r="B7" s="95"/>
      <c r="C7" s="96"/>
      <c r="D7" s="126"/>
      <c r="E7" s="126"/>
      <c r="F7" s="75"/>
      <c r="G7" s="76"/>
      <c r="I7" s="65"/>
      <c r="J7" s="65"/>
      <c r="K7" s="65"/>
      <c r="L7" s="75"/>
    </row>
    <row r="8" spans="1:12" ht="12.75" customHeight="1">
      <c r="A8" s="154" t="s">
        <v>0</v>
      </c>
      <c r="B8" s="154" t="s">
        <v>7</v>
      </c>
      <c r="C8" s="154" t="s">
        <v>8</v>
      </c>
      <c r="D8" s="156" t="s">
        <v>9</v>
      </c>
      <c r="E8" s="127" t="s">
        <v>28</v>
      </c>
      <c r="F8" s="136" t="s">
        <v>28</v>
      </c>
      <c r="G8" s="136" t="s">
        <v>40</v>
      </c>
      <c r="I8" s="65"/>
      <c r="J8" s="65"/>
      <c r="K8" s="65"/>
      <c r="L8" s="150"/>
    </row>
    <row r="9" spans="1:12" ht="12.75">
      <c r="A9" s="154"/>
      <c r="B9" s="155"/>
      <c r="C9" s="154"/>
      <c r="D9" s="156"/>
      <c r="E9" s="128" t="s">
        <v>16</v>
      </c>
      <c r="F9" s="122" t="s">
        <v>16</v>
      </c>
      <c r="G9" s="122" t="s">
        <v>16</v>
      </c>
      <c r="I9" s="65"/>
      <c r="J9" s="65"/>
      <c r="K9" s="65"/>
      <c r="L9" s="150"/>
    </row>
    <row r="10" spans="1:12" s="77" customFormat="1" ht="15">
      <c r="A10" s="110">
        <v>1</v>
      </c>
      <c r="B10" s="135" t="s">
        <v>39</v>
      </c>
      <c r="C10" s="111"/>
      <c r="D10" s="129"/>
      <c r="E10" s="129"/>
      <c r="F10" s="120"/>
      <c r="G10" s="121"/>
      <c r="I10" s="78"/>
      <c r="J10" s="79"/>
      <c r="K10" s="79"/>
      <c r="L10" s="80"/>
    </row>
    <row r="11" spans="1:12" ht="12.75">
      <c r="A11" s="113" t="s">
        <v>23</v>
      </c>
      <c r="B11" s="114" t="s">
        <v>33</v>
      </c>
      <c r="C11" s="113" t="s">
        <v>5</v>
      </c>
      <c r="D11" s="109">
        <v>6.3</v>
      </c>
      <c r="E11" s="109">
        <v>33.94</v>
      </c>
      <c r="F11" s="109">
        <f>ROUND(E11*$J$1,2)</f>
        <v>42.43</v>
      </c>
      <c r="G11" s="112">
        <f>ROUND(F11*D11,2)</f>
        <v>267.31</v>
      </c>
      <c r="H11" s="60" t="s">
        <v>32</v>
      </c>
      <c r="I11" s="65"/>
      <c r="J11" s="81"/>
      <c r="K11" s="65"/>
      <c r="L11" s="66"/>
    </row>
    <row r="12" spans="1:12" ht="12.75">
      <c r="A12" s="113" t="s">
        <v>1</v>
      </c>
      <c r="B12" s="115" t="s">
        <v>36</v>
      </c>
      <c r="C12" s="113" t="s">
        <v>5</v>
      </c>
      <c r="D12" s="109">
        <v>0.84</v>
      </c>
      <c r="E12" s="109">
        <v>1522.24</v>
      </c>
      <c r="F12" s="109">
        <f>ROUND(E12*$J$1,2)</f>
        <v>1902.8</v>
      </c>
      <c r="G12" s="112">
        <f>ROUND(F12*D12,2)</f>
        <v>1598.35</v>
      </c>
      <c r="H12" s="134" t="s">
        <v>37</v>
      </c>
      <c r="I12" s="66"/>
      <c r="J12" s="81"/>
      <c r="K12" s="65"/>
      <c r="L12" s="66"/>
    </row>
    <row r="13" spans="1:12" ht="12.75">
      <c r="A13" s="113" t="s">
        <v>2</v>
      </c>
      <c r="B13" s="115" t="s">
        <v>35</v>
      </c>
      <c r="C13" s="113" t="s">
        <v>34</v>
      </c>
      <c r="D13" s="109">
        <v>26</v>
      </c>
      <c r="E13" s="109">
        <v>32.88</v>
      </c>
      <c r="F13" s="109">
        <f>ROUND(E13*$J$1,2)</f>
        <v>41.1</v>
      </c>
      <c r="G13" s="112">
        <f>ROUND(F13*D13,2)</f>
        <v>1068.6</v>
      </c>
      <c r="I13" s="66"/>
      <c r="J13" s="81"/>
      <c r="K13" s="65"/>
      <c r="L13" s="66"/>
    </row>
    <row r="14" spans="1:12" ht="12.75">
      <c r="A14" s="113" t="s">
        <v>3</v>
      </c>
      <c r="B14" s="115" t="s">
        <v>38</v>
      </c>
      <c r="C14" s="113" t="s">
        <v>4</v>
      </c>
      <c r="D14" s="109">
        <v>45.08</v>
      </c>
      <c r="E14" s="109">
        <v>62.95</v>
      </c>
      <c r="F14" s="109">
        <f>ROUND(E14*$J$1,2)</f>
        <v>78.69</v>
      </c>
      <c r="G14" s="112">
        <f>ROUND(F14*D14,2)</f>
        <v>3547.35</v>
      </c>
      <c r="I14" s="66"/>
      <c r="J14" s="81"/>
      <c r="K14" s="65"/>
      <c r="L14" s="66"/>
    </row>
    <row r="15" spans="1:12" s="65" customFormat="1" ht="12" customHeight="1">
      <c r="A15" s="116"/>
      <c r="B15" s="117" t="s">
        <v>24</v>
      </c>
      <c r="C15" s="133"/>
      <c r="D15" s="133"/>
      <c r="E15" s="118"/>
      <c r="F15" s="118"/>
      <c r="G15" s="119">
        <f>SUM(G11:G14)</f>
        <v>6481.61</v>
      </c>
      <c r="I15" s="82"/>
      <c r="J15" s="81"/>
      <c r="L15" s="82"/>
    </row>
    <row r="16" spans="1:12" s="65" customFormat="1" ht="12.75">
      <c r="A16" s="61"/>
      <c r="B16" s="60"/>
      <c r="C16" s="61"/>
      <c r="D16" s="123"/>
      <c r="E16" s="123"/>
      <c r="F16" s="62"/>
      <c r="G16" s="62"/>
      <c r="I16" s="82"/>
      <c r="J16" s="81"/>
      <c r="L16" s="82"/>
    </row>
    <row r="17" spans="4:12" ht="14.25">
      <c r="D17" s="132"/>
      <c r="E17" s="92"/>
      <c r="F17" s="92"/>
      <c r="G17" s="93"/>
      <c r="I17" s="82"/>
      <c r="J17" s="81"/>
      <c r="K17" s="65"/>
      <c r="L17" s="82"/>
    </row>
    <row r="18" spans="1:12" s="83" customFormat="1" ht="21.75" customHeight="1">
      <c r="A18" s="61"/>
      <c r="G18" s="62"/>
      <c r="I18" s="82"/>
      <c r="J18" s="81"/>
      <c r="K18" s="84"/>
      <c r="L18" s="82"/>
    </row>
    <row r="19" spans="9:12" ht="23.25" customHeight="1">
      <c r="I19" s="82"/>
      <c r="J19" s="81"/>
      <c r="K19" s="65"/>
      <c r="L19" s="66"/>
    </row>
    <row r="20" spans="1:12" s="83" customFormat="1" ht="12.75">
      <c r="A20" s="61"/>
      <c r="B20" s="60"/>
      <c r="C20" s="61"/>
      <c r="D20" s="123"/>
      <c r="E20" s="123"/>
      <c r="F20" s="62"/>
      <c r="G20" s="62"/>
      <c r="I20" s="82"/>
      <c r="J20" s="81"/>
      <c r="K20" s="84"/>
      <c r="L20" s="82"/>
    </row>
    <row r="21" spans="1:12" s="83" customFormat="1" ht="14.25" customHeight="1">
      <c r="A21" s="61"/>
      <c r="B21" s="60"/>
      <c r="C21" s="61"/>
      <c r="D21" s="123"/>
      <c r="E21" s="123"/>
      <c r="F21" s="62"/>
      <c r="G21" s="62"/>
      <c r="I21" s="82"/>
      <c r="J21" s="81"/>
      <c r="K21" s="84"/>
      <c r="L21" s="82"/>
    </row>
    <row r="22" spans="9:12" ht="12.75">
      <c r="I22" s="82"/>
      <c r="J22" s="81"/>
      <c r="K22" s="65"/>
      <c r="L22" s="66"/>
    </row>
    <row r="23" spans="1:12" ht="12.75">
      <c r="A23" s="64"/>
      <c r="B23" s="65"/>
      <c r="C23" s="64"/>
      <c r="D23" s="124"/>
      <c r="E23" s="124"/>
      <c r="F23" s="66"/>
      <c r="G23" s="66"/>
      <c r="I23" s="82"/>
      <c r="J23" s="81"/>
      <c r="K23" s="65"/>
      <c r="L23" s="85"/>
    </row>
    <row r="24" spans="1:12" ht="12.75">
      <c r="A24" s="64"/>
      <c r="B24" s="65"/>
      <c r="C24" s="64"/>
      <c r="D24" s="124"/>
      <c r="E24" s="124"/>
      <c r="F24" s="66"/>
      <c r="G24" s="66"/>
      <c r="I24" s="82"/>
      <c r="J24" s="81"/>
      <c r="K24" s="65"/>
      <c r="L24" s="85"/>
    </row>
    <row r="25" spans="1:12" s="83" customFormat="1" ht="12.75">
      <c r="A25" s="64"/>
      <c r="B25" s="65"/>
      <c r="C25" s="64"/>
      <c r="D25" s="124"/>
      <c r="E25" s="124"/>
      <c r="F25" s="66"/>
      <c r="G25" s="66"/>
      <c r="I25" s="82"/>
      <c r="J25" s="81"/>
      <c r="K25" s="84"/>
      <c r="L25" s="82"/>
    </row>
    <row r="26" spans="1:12" ht="11.25" customHeight="1">
      <c r="A26" s="64"/>
      <c r="B26" s="65"/>
      <c r="C26" s="64"/>
      <c r="D26" s="124"/>
      <c r="E26" s="124"/>
      <c r="F26" s="66"/>
      <c r="G26" s="66"/>
      <c r="I26" s="82"/>
      <c r="J26" s="81"/>
      <c r="K26" s="65"/>
      <c r="L26" s="82"/>
    </row>
    <row r="27" spans="1:12" ht="12.75">
      <c r="A27" s="64"/>
      <c r="B27" s="65"/>
      <c r="C27" s="64"/>
      <c r="D27" s="124"/>
      <c r="E27" s="124"/>
      <c r="F27" s="66"/>
      <c r="G27" s="66"/>
      <c r="I27" s="82"/>
      <c r="J27" s="81"/>
      <c r="K27" s="65"/>
      <c r="L27" s="82"/>
    </row>
    <row r="28" spans="1:12" ht="13.5" customHeight="1">
      <c r="A28" s="64"/>
      <c r="B28" s="65"/>
      <c r="C28" s="64"/>
      <c r="D28" s="124"/>
      <c r="E28" s="124"/>
      <c r="F28" s="66"/>
      <c r="G28" s="66"/>
      <c r="I28" s="82"/>
      <c r="J28" s="81"/>
      <c r="K28" s="65"/>
      <c r="L28" s="82"/>
    </row>
    <row r="29" spans="1:12" ht="12.75">
      <c r="A29" s="64"/>
      <c r="B29" s="65"/>
      <c r="C29" s="64"/>
      <c r="D29" s="124"/>
      <c r="E29" s="124"/>
      <c r="F29" s="66"/>
      <c r="G29" s="66"/>
      <c r="I29" s="82"/>
      <c r="J29" s="81"/>
      <c r="K29" s="65"/>
      <c r="L29" s="82"/>
    </row>
    <row r="30" spans="1:12" ht="12.75">
      <c r="A30" s="64"/>
      <c r="B30" s="65"/>
      <c r="C30" s="64"/>
      <c r="D30" s="124"/>
      <c r="E30" s="124"/>
      <c r="F30" s="66"/>
      <c r="G30" s="66"/>
      <c r="I30" s="82"/>
      <c r="J30" s="81"/>
      <c r="K30" s="65"/>
      <c r="L30" s="82"/>
    </row>
    <row r="31" spans="1:12" ht="12.75">
      <c r="A31" s="64"/>
      <c r="B31" s="65"/>
      <c r="C31" s="64"/>
      <c r="D31" s="124"/>
      <c r="E31" s="124"/>
      <c r="F31" s="66"/>
      <c r="G31" s="66"/>
      <c r="I31" s="82"/>
      <c r="J31" s="81"/>
      <c r="K31" s="65"/>
      <c r="L31" s="85"/>
    </row>
    <row r="32" spans="1:12" s="83" customFormat="1" ht="12.75">
      <c r="A32" s="97"/>
      <c r="B32" s="98"/>
      <c r="C32" s="64"/>
      <c r="D32" s="87"/>
      <c r="E32" s="94"/>
      <c r="F32" s="94"/>
      <c r="G32" s="85"/>
      <c r="I32" s="82"/>
      <c r="J32" s="81"/>
      <c r="K32" s="84"/>
      <c r="L32" s="82"/>
    </row>
    <row r="33" spans="1:12" s="83" customFormat="1" ht="12.75">
      <c r="A33" s="97"/>
      <c r="B33" s="99"/>
      <c r="C33" s="64"/>
      <c r="D33" s="87"/>
      <c r="E33" s="94"/>
      <c r="F33" s="94"/>
      <c r="G33" s="85"/>
      <c r="I33" s="82"/>
      <c r="J33" s="81"/>
      <c r="K33" s="84"/>
      <c r="L33" s="82"/>
    </row>
    <row r="34" spans="1:12" ht="12.75">
      <c r="A34" s="100"/>
      <c r="B34" s="101"/>
      <c r="C34" s="100"/>
      <c r="D34" s="87"/>
      <c r="E34" s="94"/>
      <c r="F34" s="94"/>
      <c r="G34" s="85"/>
      <c r="I34" s="82"/>
      <c r="J34" s="81"/>
      <c r="K34" s="65"/>
      <c r="L34" s="82"/>
    </row>
    <row r="35" spans="1:12" ht="12.75">
      <c r="A35" s="100"/>
      <c r="B35" s="101"/>
      <c r="C35" s="100"/>
      <c r="D35" s="87"/>
      <c r="E35" s="94"/>
      <c r="F35" s="94"/>
      <c r="G35" s="85"/>
      <c r="I35" s="82"/>
      <c r="J35" s="81"/>
      <c r="K35" s="65"/>
      <c r="L35" s="82"/>
    </row>
    <row r="36" spans="1:12" s="83" customFormat="1" ht="12.75">
      <c r="A36" s="100"/>
      <c r="B36" s="101"/>
      <c r="C36" s="100"/>
      <c r="D36" s="87"/>
      <c r="E36" s="94"/>
      <c r="F36" s="94"/>
      <c r="G36" s="85"/>
      <c r="I36" s="82"/>
      <c r="J36" s="81"/>
      <c r="K36" s="84"/>
      <c r="L36" s="82"/>
    </row>
    <row r="37" spans="1:12" s="83" customFormat="1" ht="12.75">
      <c r="A37" s="100"/>
      <c r="B37" s="101"/>
      <c r="C37" s="100"/>
      <c r="D37" s="87"/>
      <c r="E37" s="94"/>
      <c r="F37" s="94"/>
      <c r="G37" s="85"/>
      <c r="I37" s="82"/>
      <c r="J37" s="81"/>
      <c r="K37" s="84"/>
      <c r="L37" s="82"/>
    </row>
    <row r="38" spans="1:12" s="83" customFormat="1" ht="12.75">
      <c r="A38" s="100"/>
      <c r="B38" s="101"/>
      <c r="C38" s="100"/>
      <c r="D38" s="87"/>
      <c r="E38" s="94"/>
      <c r="F38" s="94"/>
      <c r="G38" s="85"/>
      <c r="I38" s="82"/>
      <c r="J38" s="81"/>
      <c r="K38" s="84"/>
      <c r="L38" s="82"/>
    </row>
    <row r="39" spans="1:12" ht="12.75">
      <c r="A39" s="100"/>
      <c r="B39" s="101"/>
      <c r="C39" s="100"/>
      <c r="D39" s="87"/>
      <c r="E39" s="94"/>
      <c r="F39" s="94"/>
      <c r="G39" s="85"/>
      <c r="I39" s="82"/>
      <c r="J39" s="81"/>
      <c r="K39" s="65"/>
      <c r="L39" s="85"/>
    </row>
    <row r="40" spans="1:12" s="83" customFormat="1" ht="12.75">
      <c r="A40" s="100"/>
      <c r="B40" s="101"/>
      <c r="C40" s="100"/>
      <c r="D40" s="87"/>
      <c r="E40" s="94"/>
      <c r="F40" s="94"/>
      <c r="G40" s="85"/>
      <c r="I40" s="82"/>
      <c r="J40" s="81"/>
      <c r="K40" s="84"/>
      <c r="L40" s="82"/>
    </row>
    <row r="41" spans="1:12" s="83" customFormat="1" ht="12.75">
      <c r="A41" s="100"/>
      <c r="B41" s="101"/>
      <c r="C41" s="100"/>
      <c r="D41" s="87"/>
      <c r="E41" s="94"/>
      <c r="F41" s="94"/>
      <c r="G41" s="85"/>
      <c r="I41" s="82"/>
      <c r="J41" s="81"/>
      <c r="K41" s="84"/>
      <c r="L41" s="82"/>
    </row>
    <row r="42" spans="1:12" ht="12.75">
      <c r="A42" s="100"/>
      <c r="B42" s="101"/>
      <c r="C42" s="100"/>
      <c r="D42" s="87"/>
      <c r="E42" s="102"/>
      <c r="F42" s="102"/>
      <c r="G42" s="85"/>
      <c r="I42" s="82"/>
      <c r="J42" s="81"/>
      <c r="K42" s="65"/>
      <c r="L42" s="66"/>
    </row>
    <row r="43" spans="1:12" ht="12.75">
      <c r="A43" s="100"/>
      <c r="B43" s="103"/>
      <c r="C43" s="100"/>
      <c r="D43" s="87"/>
      <c r="E43" s="102"/>
      <c r="F43" s="102"/>
      <c r="G43" s="85"/>
      <c r="I43" s="82"/>
      <c r="J43" s="81"/>
      <c r="K43" s="65"/>
      <c r="L43" s="85"/>
    </row>
    <row r="44" spans="1:12" s="83" customFormat="1" ht="12.75">
      <c r="A44" s="100"/>
      <c r="B44" s="103"/>
      <c r="C44" s="100"/>
      <c r="D44" s="87"/>
      <c r="E44" s="94"/>
      <c r="F44" s="94"/>
      <c r="G44" s="85"/>
      <c r="I44" s="82"/>
      <c r="J44" s="81"/>
      <c r="K44" s="84"/>
      <c r="L44" s="82"/>
    </row>
    <row r="45" spans="1:12" s="83" customFormat="1" ht="12.75">
      <c r="A45" s="100"/>
      <c r="B45" s="101"/>
      <c r="C45" s="100"/>
      <c r="D45" s="87"/>
      <c r="E45" s="94"/>
      <c r="F45" s="94"/>
      <c r="G45" s="85"/>
      <c r="I45" s="82"/>
      <c r="J45" s="81"/>
      <c r="K45" s="84"/>
      <c r="L45" s="82"/>
    </row>
    <row r="46" spans="1:12" s="83" customFormat="1" ht="12.75">
      <c r="A46" s="104"/>
      <c r="B46" s="105"/>
      <c r="C46" s="104"/>
      <c r="D46" s="87"/>
      <c r="E46" s="94"/>
      <c r="F46" s="94"/>
      <c r="G46" s="85"/>
      <c r="I46" s="82"/>
      <c r="J46" s="81"/>
      <c r="K46" s="84"/>
      <c r="L46" s="82"/>
    </row>
    <row r="47" spans="1:12" s="83" customFormat="1" ht="12.75">
      <c r="A47" s="106"/>
      <c r="B47" s="107"/>
      <c r="C47" s="106"/>
      <c r="D47" s="124"/>
      <c r="E47" s="94"/>
      <c r="F47" s="94"/>
      <c r="G47" s="108"/>
      <c r="I47" s="82"/>
      <c r="J47" s="81"/>
      <c r="K47" s="84"/>
      <c r="L47" s="82"/>
    </row>
    <row r="48" spans="1:12" s="83" customFormat="1" ht="12.75">
      <c r="A48" s="64"/>
      <c r="B48" s="65"/>
      <c r="C48" s="64"/>
      <c r="D48" s="124"/>
      <c r="E48" s="124"/>
      <c r="F48" s="66"/>
      <c r="G48" s="66"/>
      <c r="I48" s="82"/>
      <c r="J48" s="81"/>
      <c r="K48" s="84"/>
      <c r="L48" s="82"/>
    </row>
    <row r="49" spans="1:12" s="83" customFormat="1" ht="12.75">
      <c r="A49" s="64"/>
      <c r="B49" s="65"/>
      <c r="C49" s="64"/>
      <c r="D49" s="124"/>
      <c r="E49" s="124"/>
      <c r="F49" s="66"/>
      <c r="G49" s="66"/>
      <c r="I49" s="82"/>
      <c r="J49" s="81"/>
      <c r="K49" s="84"/>
      <c r="L49" s="82"/>
    </row>
    <row r="50" spans="9:12" ht="12.75">
      <c r="I50" s="82"/>
      <c r="J50" s="81"/>
      <c r="K50" s="65"/>
      <c r="L50" s="66"/>
    </row>
    <row r="51" spans="9:12" ht="12.75">
      <c r="I51" s="82"/>
      <c r="J51" s="81"/>
      <c r="K51" s="65"/>
      <c r="L51" s="66"/>
    </row>
    <row r="52" spans="9:12" ht="12.75">
      <c r="I52" s="82"/>
      <c r="J52" s="81"/>
      <c r="K52" s="65"/>
      <c r="L52" s="66"/>
    </row>
    <row r="53" spans="9:12" ht="12.75">
      <c r="I53" s="82"/>
      <c r="J53" s="81"/>
      <c r="K53" s="65"/>
      <c r="L53" s="66"/>
    </row>
    <row r="54" spans="9:12" ht="12.75">
      <c r="I54" s="82"/>
      <c r="J54" s="81"/>
      <c r="K54" s="65"/>
      <c r="L54" s="66"/>
    </row>
    <row r="55" spans="9:12" ht="12.75">
      <c r="I55" s="82"/>
      <c r="J55" s="81"/>
      <c r="K55" s="65"/>
      <c r="L55" s="66"/>
    </row>
    <row r="56" spans="9:12" ht="12.75">
      <c r="I56" s="82"/>
      <c r="J56" s="81"/>
      <c r="K56" s="65"/>
      <c r="L56" s="66"/>
    </row>
    <row r="57" spans="9:12" ht="12.75">
      <c r="I57" s="82"/>
      <c r="J57" s="81"/>
      <c r="K57" s="65"/>
      <c r="L57" s="85"/>
    </row>
    <row r="58" spans="1:12" s="83" customFormat="1" ht="12.75">
      <c r="A58" s="61"/>
      <c r="B58" s="60"/>
      <c r="C58" s="61"/>
      <c r="D58" s="123"/>
      <c r="E58" s="123"/>
      <c r="F58" s="62"/>
      <c r="G58" s="62"/>
      <c r="I58" s="82"/>
      <c r="J58" s="81"/>
      <c r="K58" s="84"/>
      <c r="L58" s="82"/>
    </row>
    <row r="59" spans="9:12" ht="12.75">
      <c r="I59" s="82"/>
      <c r="J59" s="81"/>
      <c r="K59" s="65"/>
      <c r="L59" s="66"/>
    </row>
    <row r="60" spans="9:12" ht="12.75">
      <c r="I60" s="82"/>
      <c r="J60" s="81"/>
      <c r="K60" s="65"/>
      <c r="L60" s="66"/>
    </row>
    <row r="61" spans="1:12" s="83" customFormat="1" ht="12.75">
      <c r="A61" s="61"/>
      <c r="B61" s="60"/>
      <c r="C61" s="61"/>
      <c r="D61" s="123"/>
      <c r="E61" s="123"/>
      <c r="F61" s="62"/>
      <c r="G61" s="62"/>
      <c r="I61" s="86"/>
      <c r="J61" s="84"/>
      <c r="K61" s="84"/>
      <c r="L61" s="87"/>
    </row>
    <row r="62" spans="9:12" ht="12.75">
      <c r="I62" s="81"/>
      <c r="J62" s="65"/>
      <c r="K62" s="65"/>
      <c r="L62" s="85"/>
    </row>
    <row r="63" spans="9:12" ht="12.75">
      <c r="I63" s="81"/>
      <c r="J63" s="65"/>
      <c r="K63" s="65"/>
      <c r="L63" s="85"/>
    </row>
    <row r="64" spans="9:12" ht="12.75">
      <c r="I64" s="65"/>
      <c r="J64" s="65"/>
      <c r="K64" s="65"/>
      <c r="L64" s="66"/>
    </row>
    <row r="65" spans="9:12" ht="7.5" customHeight="1">
      <c r="I65" s="65"/>
      <c r="J65" s="65"/>
      <c r="K65" s="65"/>
      <c r="L65" s="66"/>
    </row>
    <row r="66" spans="9:12" ht="12.75">
      <c r="I66" s="65"/>
      <c r="J66" s="65"/>
      <c r="K66" s="65"/>
      <c r="L66" s="66"/>
    </row>
    <row r="67" spans="9:12" ht="12.75">
      <c r="I67" s="65"/>
      <c r="J67" s="65"/>
      <c r="K67" s="65"/>
      <c r="L67" s="66"/>
    </row>
    <row r="68" spans="9:12" ht="12.75">
      <c r="I68" s="65"/>
      <c r="J68" s="65"/>
      <c r="K68" s="65"/>
      <c r="L68" s="66"/>
    </row>
    <row r="69" spans="9:12" ht="12.75">
      <c r="I69" s="65"/>
      <c r="J69" s="65"/>
      <c r="K69" s="65"/>
      <c r="L69" s="66"/>
    </row>
    <row r="70" spans="9:12" ht="12.75">
      <c r="I70" s="65"/>
      <c r="J70" s="65"/>
      <c r="K70" s="65"/>
      <c r="L70" s="66"/>
    </row>
    <row r="71" spans="9:12" ht="12.75">
      <c r="I71" s="65"/>
      <c r="J71" s="65"/>
      <c r="K71" s="65"/>
      <c r="L71" s="66"/>
    </row>
    <row r="72" spans="9:12" ht="12.75">
      <c r="I72" s="65"/>
      <c r="J72" s="65"/>
      <c r="K72" s="65"/>
      <c r="L72" s="66"/>
    </row>
    <row r="73" spans="9:12" ht="12.75">
      <c r="I73" s="65"/>
      <c r="J73" s="65"/>
      <c r="K73" s="65"/>
      <c r="L73" s="66"/>
    </row>
    <row r="74" spans="9:12" ht="12.75">
      <c r="I74" s="65"/>
      <c r="J74" s="65"/>
      <c r="K74" s="65"/>
      <c r="L74" s="66"/>
    </row>
    <row r="75" spans="9:12" ht="12.75">
      <c r="I75" s="65"/>
      <c r="J75" s="65"/>
      <c r="K75" s="65"/>
      <c r="L75" s="66"/>
    </row>
    <row r="76" spans="9:12" ht="12.75">
      <c r="I76" s="65"/>
      <c r="J76" s="65"/>
      <c r="K76" s="65"/>
      <c r="L76" s="66"/>
    </row>
    <row r="77" spans="9:12" ht="12.75">
      <c r="I77" s="65"/>
      <c r="J77" s="65"/>
      <c r="K77" s="65"/>
      <c r="L77" s="66"/>
    </row>
    <row r="78" spans="9:12" ht="12.75">
      <c r="I78" s="65"/>
      <c r="J78" s="65"/>
      <c r="K78" s="65"/>
      <c r="L78" s="66"/>
    </row>
    <row r="79" spans="9:12" ht="12.75">
      <c r="I79" s="65"/>
      <c r="J79" s="65"/>
      <c r="K79" s="65"/>
      <c r="L79" s="66"/>
    </row>
    <row r="80" spans="9:12" ht="12.75">
      <c r="I80" s="65"/>
      <c r="J80" s="65"/>
      <c r="K80" s="65"/>
      <c r="L80" s="66"/>
    </row>
    <row r="81" spans="9:12" ht="12.75">
      <c r="I81" s="65"/>
      <c r="J81" s="65"/>
      <c r="K81" s="65"/>
      <c r="L81" s="66"/>
    </row>
    <row r="82" spans="9:12" ht="12.75">
      <c r="I82" s="65"/>
      <c r="J82" s="65"/>
      <c r="K82" s="65"/>
      <c r="L82" s="66"/>
    </row>
    <row r="83" spans="9:12" ht="12.75">
      <c r="I83" s="65"/>
      <c r="J83" s="65"/>
      <c r="K83" s="65"/>
      <c r="L83" s="66"/>
    </row>
    <row r="84" spans="9:12" ht="12.75">
      <c r="I84" s="65"/>
      <c r="J84" s="65"/>
      <c r="K84" s="65"/>
      <c r="L84" s="66"/>
    </row>
    <row r="85" spans="9:12" ht="12.75">
      <c r="I85" s="65"/>
      <c r="J85" s="65"/>
      <c r="K85" s="65"/>
      <c r="L85" s="66"/>
    </row>
    <row r="86" spans="9:12" ht="12.75">
      <c r="I86" s="65"/>
      <c r="J86" s="65"/>
      <c r="K86" s="65"/>
      <c r="L86" s="66"/>
    </row>
    <row r="87" spans="9:12" ht="12.75">
      <c r="I87" s="65"/>
      <c r="J87" s="65"/>
      <c r="K87" s="65"/>
      <c r="L87" s="66"/>
    </row>
    <row r="88" spans="9:12" ht="12.75">
      <c r="I88" s="65"/>
      <c r="J88" s="65"/>
      <c r="K88" s="65"/>
      <c r="L88" s="66"/>
    </row>
    <row r="89" spans="9:12" ht="12.75">
      <c r="I89" s="65"/>
      <c r="J89" s="65"/>
      <c r="K89" s="65"/>
      <c r="L89" s="66"/>
    </row>
    <row r="90" spans="9:12" ht="12.75">
      <c r="I90" s="65"/>
      <c r="J90" s="65"/>
      <c r="K90" s="65"/>
      <c r="L90" s="66"/>
    </row>
    <row r="91" spans="9:12" ht="12.75">
      <c r="I91" s="65"/>
      <c r="J91" s="65"/>
      <c r="K91" s="65"/>
      <c r="L91" s="66"/>
    </row>
    <row r="92" spans="9:12" ht="12.75">
      <c r="I92" s="65"/>
      <c r="J92" s="65"/>
      <c r="K92" s="65"/>
      <c r="L92" s="66"/>
    </row>
    <row r="93" spans="9:12" ht="12.75">
      <c r="I93" s="65"/>
      <c r="J93" s="65"/>
      <c r="K93" s="65"/>
      <c r="L93" s="66"/>
    </row>
    <row r="94" spans="9:12" ht="12.75">
      <c r="I94" s="65"/>
      <c r="J94" s="65"/>
      <c r="K94" s="65"/>
      <c r="L94" s="66"/>
    </row>
    <row r="95" spans="9:12" ht="12.75">
      <c r="I95" s="65"/>
      <c r="J95" s="65"/>
      <c r="K95" s="65"/>
      <c r="L95" s="66"/>
    </row>
    <row r="96" spans="9:12" ht="12.75">
      <c r="I96" s="65"/>
      <c r="J96" s="65"/>
      <c r="K96" s="65"/>
      <c r="L96" s="66"/>
    </row>
    <row r="97" spans="9:12" ht="12.75">
      <c r="I97" s="65"/>
      <c r="J97" s="65"/>
      <c r="K97" s="65"/>
      <c r="L97" s="66"/>
    </row>
    <row r="98" spans="9:12" ht="12.75">
      <c r="I98" s="65"/>
      <c r="J98" s="65"/>
      <c r="K98" s="65"/>
      <c r="L98" s="66"/>
    </row>
    <row r="99" spans="9:12" ht="12.75">
      <c r="I99" s="65"/>
      <c r="J99" s="65"/>
      <c r="K99" s="65"/>
      <c r="L99" s="66"/>
    </row>
    <row r="100" spans="9:12" ht="12.75">
      <c r="I100" s="65"/>
      <c r="J100" s="65"/>
      <c r="K100" s="65"/>
      <c r="L100" s="66"/>
    </row>
    <row r="101" spans="9:12" ht="12.75">
      <c r="I101" s="65"/>
      <c r="J101" s="65"/>
      <c r="K101" s="65"/>
      <c r="L101" s="66"/>
    </row>
    <row r="102" spans="9:12" ht="12.75">
      <c r="I102" s="65"/>
      <c r="J102" s="65"/>
      <c r="K102" s="65"/>
      <c r="L102" s="66"/>
    </row>
    <row r="103" spans="9:12" ht="12.75">
      <c r="I103" s="65"/>
      <c r="J103" s="65"/>
      <c r="K103" s="65"/>
      <c r="L103" s="66"/>
    </row>
    <row r="104" spans="9:12" ht="12.75">
      <c r="I104" s="65"/>
      <c r="J104" s="65"/>
      <c r="K104" s="65"/>
      <c r="L104" s="66"/>
    </row>
    <row r="105" spans="9:12" ht="12.75">
      <c r="I105" s="65"/>
      <c r="J105" s="65"/>
      <c r="K105" s="65"/>
      <c r="L105" s="66"/>
    </row>
    <row r="106" spans="9:12" ht="12.75">
      <c r="I106" s="65"/>
      <c r="J106" s="65"/>
      <c r="K106" s="65"/>
      <c r="L106" s="66"/>
    </row>
    <row r="107" spans="9:12" ht="12.75">
      <c r="I107" s="65"/>
      <c r="J107" s="65"/>
      <c r="K107" s="65"/>
      <c r="L107" s="66"/>
    </row>
    <row r="108" spans="9:12" ht="12.75">
      <c r="I108" s="65"/>
      <c r="J108" s="65"/>
      <c r="K108" s="65"/>
      <c r="L108" s="66"/>
    </row>
    <row r="109" spans="9:12" ht="12.75">
      <c r="I109" s="65"/>
      <c r="J109" s="65"/>
      <c r="K109" s="65"/>
      <c r="L109" s="66"/>
    </row>
    <row r="110" spans="9:12" ht="12.75">
      <c r="I110" s="65"/>
      <c r="J110" s="65"/>
      <c r="K110" s="65"/>
      <c r="L110" s="66"/>
    </row>
    <row r="111" spans="9:12" ht="12.75">
      <c r="I111" s="65"/>
      <c r="J111" s="65"/>
      <c r="K111" s="65"/>
      <c r="L111" s="66"/>
    </row>
    <row r="112" spans="9:12" ht="12.75">
      <c r="I112" s="65"/>
      <c r="J112" s="65"/>
      <c r="K112" s="65"/>
      <c r="L112" s="66"/>
    </row>
    <row r="113" spans="9:12" ht="12.75">
      <c r="I113" s="65"/>
      <c r="J113" s="65"/>
      <c r="K113" s="65"/>
      <c r="L113" s="66"/>
    </row>
    <row r="114" spans="9:12" ht="12.75">
      <c r="I114" s="65"/>
      <c r="J114" s="65"/>
      <c r="K114" s="65"/>
      <c r="L114" s="66"/>
    </row>
    <row r="115" spans="9:12" ht="12.75">
      <c r="I115" s="65"/>
      <c r="J115" s="65"/>
      <c r="K115" s="65"/>
      <c r="L115" s="66"/>
    </row>
    <row r="116" spans="9:12" ht="12.75">
      <c r="I116" s="65"/>
      <c r="J116" s="65"/>
      <c r="K116" s="65"/>
      <c r="L116" s="66"/>
    </row>
    <row r="117" spans="9:12" ht="12.75">
      <c r="I117" s="65"/>
      <c r="J117" s="65"/>
      <c r="K117" s="65"/>
      <c r="L117" s="66"/>
    </row>
    <row r="118" spans="9:12" ht="12.75">
      <c r="I118" s="65"/>
      <c r="J118" s="65"/>
      <c r="K118" s="65"/>
      <c r="L118" s="66"/>
    </row>
    <row r="119" spans="9:12" ht="12.75">
      <c r="I119" s="65"/>
      <c r="J119" s="65"/>
      <c r="K119" s="65"/>
      <c r="L119" s="66"/>
    </row>
    <row r="120" spans="9:12" ht="12.75">
      <c r="I120" s="65"/>
      <c r="J120" s="65"/>
      <c r="K120" s="65"/>
      <c r="L120" s="66"/>
    </row>
    <row r="121" spans="9:12" ht="12.75">
      <c r="I121" s="65"/>
      <c r="J121" s="65"/>
      <c r="K121" s="65"/>
      <c r="L121" s="66"/>
    </row>
    <row r="122" spans="9:12" ht="12.75">
      <c r="I122" s="65"/>
      <c r="J122" s="65"/>
      <c r="K122" s="65"/>
      <c r="L122" s="66"/>
    </row>
    <row r="123" spans="9:12" ht="12.75">
      <c r="I123" s="65"/>
      <c r="J123" s="65"/>
      <c r="K123" s="65"/>
      <c r="L123" s="66"/>
    </row>
    <row r="124" spans="9:12" ht="12.75">
      <c r="I124" s="65"/>
      <c r="J124" s="65"/>
      <c r="K124" s="65"/>
      <c r="L124" s="66"/>
    </row>
    <row r="125" spans="9:12" ht="12.75">
      <c r="I125" s="65"/>
      <c r="J125" s="65"/>
      <c r="K125" s="65"/>
      <c r="L125" s="66"/>
    </row>
    <row r="126" spans="9:12" ht="12.75">
      <c r="I126" s="65"/>
      <c r="J126" s="65"/>
      <c r="K126" s="65"/>
      <c r="L126" s="66"/>
    </row>
    <row r="127" spans="9:12" ht="12.75">
      <c r="I127" s="65"/>
      <c r="J127" s="65"/>
      <c r="K127" s="65"/>
      <c r="L127" s="66"/>
    </row>
    <row r="128" spans="9:12" ht="12.75">
      <c r="I128" s="65"/>
      <c r="J128" s="65"/>
      <c r="K128" s="65"/>
      <c r="L128" s="66"/>
    </row>
    <row r="129" spans="9:12" ht="12.75">
      <c r="I129" s="65"/>
      <c r="J129" s="65"/>
      <c r="K129" s="65"/>
      <c r="L129" s="66"/>
    </row>
    <row r="130" spans="9:12" ht="12.75">
      <c r="I130" s="65"/>
      <c r="J130" s="65"/>
      <c r="K130" s="65"/>
      <c r="L130" s="66"/>
    </row>
    <row r="131" spans="9:12" ht="12.75">
      <c r="I131" s="65"/>
      <c r="J131" s="65"/>
      <c r="K131" s="65"/>
      <c r="L131" s="66"/>
    </row>
    <row r="132" spans="9:12" ht="12.75">
      <c r="I132" s="65"/>
      <c r="J132" s="65"/>
      <c r="K132" s="65"/>
      <c r="L132" s="66"/>
    </row>
    <row r="133" spans="9:12" ht="12.75">
      <c r="I133" s="65"/>
      <c r="J133" s="65"/>
      <c r="K133" s="65"/>
      <c r="L133" s="66"/>
    </row>
    <row r="134" spans="9:12" ht="12.75">
      <c r="I134" s="65"/>
      <c r="J134" s="65"/>
      <c r="K134" s="65"/>
      <c r="L134" s="66"/>
    </row>
    <row r="135" spans="9:12" ht="12.75">
      <c r="I135" s="65"/>
      <c r="J135" s="65"/>
      <c r="K135" s="65"/>
      <c r="L135" s="66"/>
    </row>
    <row r="136" spans="9:12" ht="12.75">
      <c r="I136" s="65"/>
      <c r="J136" s="65"/>
      <c r="K136" s="65"/>
      <c r="L136" s="66"/>
    </row>
    <row r="137" spans="9:12" ht="12.75">
      <c r="I137" s="65"/>
      <c r="J137" s="65"/>
      <c r="K137" s="65"/>
      <c r="L137" s="66"/>
    </row>
    <row r="138" spans="9:12" ht="12.75">
      <c r="I138" s="65"/>
      <c r="J138" s="65"/>
      <c r="K138" s="65"/>
      <c r="L138" s="66"/>
    </row>
    <row r="139" spans="9:12" ht="12.75">
      <c r="I139" s="65"/>
      <c r="J139" s="65"/>
      <c r="K139" s="65"/>
      <c r="L139" s="66"/>
    </row>
    <row r="140" spans="9:12" ht="12.75">
      <c r="I140" s="65"/>
      <c r="J140" s="65"/>
      <c r="K140" s="65"/>
      <c r="L140" s="66"/>
    </row>
    <row r="141" spans="9:12" ht="12.75">
      <c r="I141" s="65"/>
      <c r="J141" s="65"/>
      <c r="K141" s="65"/>
      <c r="L141" s="66"/>
    </row>
    <row r="142" spans="9:12" ht="12.75">
      <c r="I142" s="65"/>
      <c r="J142" s="65"/>
      <c r="K142" s="65"/>
      <c r="L142" s="66"/>
    </row>
    <row r="143" spans="9:12" ht="12.75">
      <c r="I143" s="65"/>
      <c r="J143" s="65"/>
      <c r="K143" s="65"/>
      <c r="L143" s="66"/>
    </row>
    <row r="144" spans="9:12" ht="12.75">
      <c r="I144" s="65"/>
      <c r="J144" s="65"/>
      <c r="K144" s="65"/>
      <c r="L144" s="66"/>
    </row>
    <row r="145" spans="9:12" ht="12.75">
      <c r="I145" s="65"/>
      <c r="J145" s="65"/>
      <c r="K145" s="65"/>
      <c r="L145" s="66"/>
    </row>
    <row r="146" spans="9:12" ht="12.75">
      <c r="I146" s="65"/>
      <c r="J146" s="65"/>
      <c r="K146" s="65"/>
      <c r="L146" s="66"/>
    </row>
    <row r="147" spans="9:12" ht="12.75">
      <c r="I147" s="65"/>
      <c r="J147" s="65"/>
      <c r="K147" s="65"/>
      <c r="L147" s="66"/>
    </row>
    <row r="148" spans="9:12" ht="12.75">
      <c r="I148" s="65"/>
      <c r="J148" s="65"/>
      <c r="K148" s="65"/>
      <c r="L148" s="66"/>
    </row>
    <row r="149" spans="9:12" ht="12.75">
      <c r="I149" s="65"/>
      <c r="J149" s="65"/>
      <c r="K149" s="65"/>
      <c r="L149" s="66"/>
    </row>
    <row r="150" spans="9:12" ht="12.75">
      <c r="I150" s="65"/>
      <c r="J150" s="65"/>
      <c r="K150" s="65"/>
      <c r="L150" s="66"/>
    </row>
    <row r="151" spans="9:12" ht="12.75">
      <c r="I151" s="65"/>
      <c r="J151" s="65"/>
      <c r="K151" s="65"/>
      <c r="L151" s="66"/>
    </row>
    <row r="152" spans="9:12" ht="12.75">
      <c r="I152" s="65"/>
      <c r="J152" s="65"/>
      <c r="K152" s="65"/>
      <c r="L152" s="66"/>
    </row>
    <row r="153" spans="9:12" ht="12.75">
      <c r="I153" s="65"/>
      <c r="J153" s="65"/>
      <c r="K153" s="65"/>
      <c r="L153" s="66"/>
    </row>
    <row r="154" spans="9:12" ht="12.75">
      <c r="I154" s="65"/>
      <c r="J154" s="65"/>
      <c r="K154" s="65"/>
      <c r="L154" s="66"/>
    </row>
    <row r="155" spans="9:12" ht="12.75">
      <c r="I155" s="65"/>
      <c r="J155" s="65"/>
      <c r="K155" s="65"/>
      <c r="L155" s="66"/>
    </row>
    <row r="156" spans="9:12" ht="12.75">
      <c r="I156" s="65"/>
      <c r="J156" s="65"/>
      <c r="K156" s="65"/>
      <c r="L156" s="66"/>
    </row>
    <row r="157" spans="9:12" ht="12.75">
      <c r="I157" s="65"/>
      <c r="J157" s="65"/>
      <c r="K157" s="65"/>
      <c r="L157" s="66"/>
    </row>
    <row r="158" spans="9:12" ht="12.75">
      <c r="I158" s="65"/>
      <c r="J158" s="65"/>
      <c r="K158" s="65"/>
      <c r="L158" s="66"/>
    </row>
    <row r="159" spans="9:12" ht="12.75">
      <c r="I159" s="65"/>
      <c r="J159" s="65"/>
      <c r="K159" s="65"/>
      <c r="L159" s="66"/>
    </row>
    <row r="160" spans="9:12" ht="12.75">
      <c r="I160" s="65"/>
      <c r="J160" s="65"/>
      <c r="K160" s="65"/>
      <c r="L160" s="66"/>
    </row>
    <row r="161" spans="9:12" ht="12.75">
      <c r="I161" s="65"/>
      <c r="J161" s="65"/>
      <c r="K161" s="65"/>
      <c r="L161" s="66"/>
    </row>
    <row r="162" spans="9:12" ht="12.75">
      <c r="I162" s="65"/>
      <c r="J162" s="65"/>
      <c r="K162" s="65"/>
      <c r="L162" s="66"/>
    </row>
    <row r="163" spans="9:12" ht="12.75">
      <c r="I163" s="65"/>
      <c r="J163" s="65"/>
      <c r="K163" s="65"/>
      <c r="L163" s="66"/>
    </row>
    <row r="164" spans="9:12" ht="12.75">
      <c r="I164" s="65"/>
      <c r="J164" s="65"/>
      <c r="K164" s="65"/>
      <c r="L164" s="66"/>
    </row>
    <row r="165" spans="9:12" ht="12.75">
      <c r="I165" s="65"/>
      <c r="J165" s="65"/>
      <c r="K165" s="65"/>
      <c r="L165" s="66"/>
    </row>
    <row r="166" spans="9:12" ht="12.75">
      <c r="I166" s="65"/>
      <c r="J166" s="65"/>
      <c r="K166" s="65"/>
      <c r="L166" s="66"/>
    </row>
    <row r="167" spans="9:12" ht="12.75">
      <c r="I167" s="65"/>
      <c r="J167" s="65"/>
      <c r="K167" s="65"/>
      <c r="L167" s="66"/>
    </row>
    <row r="168" spans="9:12" ht="12.75">
      <c r="I168" s="65"/>
      <c r="J168" s="65"/>
      <c r="K168" s="65"/>
      <c r="L168" s="66"/>
    </row>
    <row r="169" spans="9:12" ht="12.75">
      <c r="I169" s="65"/>
      <c r="J169" s="65"/>
      <c r="K169" s="65"/>
      <c r="L169" s="66"/>
    </row>
    <row r="170" spans="9:12" ht="12.75">
      <c r="I170" s="65"/>
      <c r="J170" s="65"/>
      <c r="K170" s="65"/>
      <c r="L170" s="66"/>
    </row>
    <row r="171" spans="9:12" ht="12.75">
      <c r="I171" s="65"/>
      <c r="J171" s="65"/>
      <c r="K171" s="65"/>
      <c r="L171" s="66"/>
    </row>
    <row r="172" spans="9:12" ht="12.75">
      <c r="I172" s="65"/>
      <c r="J172" s="65"/>
      <c r="K172" s="65"/>
      <c r="L172" s="66"/>
    </row>
    <row r="173" spans="9:12" ht="12.75">
      <c r="I173" s="65"/>
      <c r="J173" s="65"/>
      <c r="K173" s="65"/>
      <c r="L173" s="66"/>
    </row>
    <row r="174" spans="9:12" ht="12.75">
      <c r="I174" s="65"/>
      <c r="J174" s="65"/>
      <c r="K174" s="65"/>
      <c r="L174" s="66"/>
    </row>
    <row r="175" spans="9:12" ht="12.75">
      <c r="I175" s="65"/>
      <c r="J175" s="65"/>
      <c r="K175" s="65"/>
      <c r="L175" s="66"/>
    </row>
    <row r="176" spans="9:12" ht="12.75">
      <c r="I176" s="65"/>
      <c r="J176" s="65"/>
      <c r="K176" s="65"/>
      <c r="L176" s="66"/>
    </row>
    <row r="177" spans="9:12" ht="12.75">
      <c r="I177" s="65"/>
      <c r="J177" s="65"/>
      <c r="K177" s="65"/>
      <c r="L177" s="66"/>
    </row>
    <row r="178" spans="9:12" ht="12.75">
      <c r="I178" s="65"/>
      <c r="J178" s="65"/>
      <c r="K178" s="65"/>
      <c r="L178" s="66"/>
    </row>
    <row r="179" spans="9:12" ht="12.75">
      <c r="I179" s="65"/>
      <c r="J179" s="65"/>
      <c r="K179" s="65"/>
      <c r="L179" s="66"/>
    </row>
    <row r="180" spans="9:12" ht="12.75">
      <c r="I180" s="65"/>
      <c r="J180" s="65"/>
      <c r="K180" s="65"/>
      <c r="L180" s="66"/>
    </row>
    <row r="181" spans="9:12" ht="12.75">
      <c r="I181" s="65"/>
      <c r="J181" s="65"/>
      <c r="K181" s="65"/>
      <c r="L181" s="66"/>
    </row>
    <row r="182" spans="9:12" ht="12.75">
      <c r="I182" s="65"/>
      <c r="J182" s="65"/>
      <c r="K182" s="65"/>
      <c r="L182" s="66"/>
    </row>
    <row r="183" spans="9:12" ht="12.75">
      <c r="I183" s="65"/>
      <c r="J183" s="65"/>
      <c r="K183" s="65"/>
      <c r="L183" s="66"/>
    </row>
    <row r="184" spans="9:12" ht="12.75">
      <c r="I184" s="65"/>
      <c r="J184" s="65"/>
      <c r="K184" s="65"/>
      <c r="L184" s="66"/>
    </row>
    <row r="185" spans="9:12" ht="12.75">
      <c r="I185" s="65"/>
      <c r="J185" s="65"/>
      <c r="K185" s="65"/>
      <c r="L185" s="66"/>
    </row>
    <row r="186" spans="9:12" ht="12.75">
      <c r="I186" s="65"/>
      <c r="J186" s="65"/>
      <c r="K186" s="65"/>
      <c r="L186" s="66"/>
    </row>
    <row r="187" spans="9:12" ht="12.75">
      <c r="I187" s="65"/>
      <c r="J187" s="65"/>
      <c r="K187" s="65"/>
      <c r="L187" s="66"/>
    </row>
    <row r="188" spans="9:12" ht="12.75">
      <c r="I188" s="65"/>
      <c r="J188" s="65"/>
      <c r="K188" s="65"/>
      <c r="L188" s="66"/>
    </row>
    <row r="189" spans="9:12" ht="12.75">
      <c r="I189" s="65"/>
      <c r="J189" s="65"/>
      <c r="K189" s="65"/>
      <c r="L189" s="66"/>
    </row>
    <row r="190" spans="9:12" ht="12.75">
      <c r="I190" s="65"/>
      <c r="J190" s="65"/>
      <c r="K190" s="65"/>
      <c r="L190" s="66"/>
    </row>
    <row r="191" spans="9:12" ht="12.75">
      <c r="I191" s="65"/>
      <c r="J191" s="65"/>
      <c r="K191" s="65"/>
      <c r="L191" s="66"/>
    </row>
    <row r="192" spans="9:12" ht="12.75">
      <c r="I192" s="65"/>
      <c r="J192" s="65"/>
      <c r="K192" s="65"/>
      <c r="L192" s="66"/>
    </row>
  </sheetData>
  <sheetProtection/>
  <mergeCells count="6">
    <mergeCell ref="L8:L9"/>
    <mergeCell ref="A4:G4"/>
    <mergeCell ref="A8:A9"/>
    <mergeCell ref="B8:B9"/>
    <mergeCell ref="C8:C9"/>
    <mergeCell ref="D8:D9"/>
  </mergeCells>
  <printOptions/>
  <pageMargins left="0.8661417322834646" right="0" top="2.2440944881889764" bottom="0.35433070866141736" header="0.6692913385826772" footer="0.15748031496062992"/>
  <pageSetup horizontalDpi="300" verticalDpi="300" orientation="landscape" paperSize="9" scale="90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view="pageBreakPreview" zoomScaleSheetLayoutView="100" zoomScalePageLayoutView="0" workbookViewId="0" topLeftCell="A3">
      <selection activeCell="C23" sqref="C23"/>
    </sheetView>
  </sheetViews>
  <sheetFormatPr defaultColWidth="9.140625" defaultRowHeight="12.75"/>
  <cols>
    <col min="1" max="1" width="6.57421875" style="9" customWidth="1"/>
    <col min="2" max="2" width="36.140625" style="7" customWidth="1"/>
    <col min="3" max="3" width="19.140625" style="7" bestFit="1" customWidth="1"/>
    <col min="4" max="4" width="7.28125" style="7" bestFit="1" customWidth="1"/>
    <col min="5" max="5" width="9.140625" style="7" bestFit="1" customWidth="1"/>
    <col min="6" max="6" width="4.8515625" style="27" customWidth="1"/>
    <col min="7" max="7" width="9.8515625" style="7" bestFit="1" customWidth="1"/>
    <col min="8" max="8" width="6.28125" style="7" bestFit="1" customWidth="1"/>
    <col min="9" max="16384" width="9.140625" style="7" customWidth="1"/>
  </cols>
  <sheetData>
    <row r="1" spans="1:6" ht="15.75" customHeight="1">
      <c r="A1" s="16" t="str">
        <f>ORCA!A1</f>
        <v>PREFEITURA MUNICIPAL DE TIMBÓ</v>
      </c>
      <c r="B1" s="15"/>
      <c r="C1" s="8"/>
      <c r="D1" s="1"/>
      <c r="E1" s="1"/>
      <c r="F1" s="28"/>
    </row>
    <row r="2" spans="1:6" ht="12.75">
      <c r="A2" s="16" t="str">
        <f>ORCA!A2</f>
        <v>SECRETARIA DE PLANEJAMENTO, TRÂNSITO E MEIO AMBIENTE</v>
      </c>
      <c r="B2" s="15"/>
      <c r="C2" s="1"/>
      <c r="D2" s="1"/>
      <c r="E2" s="1"/>
      <c r="F2" s="28"/>
    </row>
    <row r="3" spans="1:8" ht="12.75">
      <c r="A3" s="157" t="s">
        <v>13</v>
      </c>
      <c r="B3" s="158"/>
      <c r="C3" s="158"/>
      <c r="D3" s="158"/>
      <c r="E3" s="158"/>
      <c r="F3" s="158"/>
      <c r="G3" s="158"/>
      <c r="H3" s="159"/>
    </row>
    <row r="4" spans="1:8" ht="12.75">
      <c r="A4" s="32" t="str">
        <f>ORCA!A5</f>
        <v>PROJETO : </v>
      </c>
      <c r="B4" s="41" t="str">
        <f>ORCA!B5</f>
        <v>DEMOLIÇÃO DE MURO</v>
      </c>
      <c r="C4" s="34"/>
      <c r="D4" s="34"/>
      <c r="E4" s="33"/>
      <c r="F4" s="47"/>
      <c r="G4" s="35"/>
      <c r="H4" s="36"/>
    </row>
    <row r="5" spans="1:8" ht="12.75">
      <c r="A5" s="54" t="str">
        <f>ORCA!A6</f>
        <v>LOCAL: :</v>
      </c>
      <c r="B5" s="55" t="str">
        <f>ORCA!B6</f>
        <v>RUA FREDERICO SCHUMANN - BAIRRO POMERANOS</v>
      </c>
      <c r="C5" s="38"/>
      <c r="D5" s="56"/>
      <c r="E5" s="57"/>
      <c r="F5" s="39"/>
      <c r="G5" s="37"/>
      <c r="H5" s="40"/>
    </row>
    <row r="6" spans="1:8" s="10" customFormat="1" ht="12.75">
      <c r="A6" s="162" t="s">
        <v>0</v>
      </c>
      <c r="B6" s="164" t="s">
        <v>14</v>
      </c>
      <c r="C6" s="52" t="s">
        <v>22</v>
      </c>
      <c r="D6" s="166" t="s">
        <v>17</v>
      </c>
      <c r="E6" s="160" t="s">
        <v>25</v>
      </c>
      <c r="F6" s="161"/>
      <c r="G6" s="53" t="s">
        <v>22</v>
      </c>
      <c r="H6" s="52" t="s">
        <v>17</v>
      </c>
    </row>
    <row r="7" spans="1:8" s="10" customFormat="1" ht="13.5" thickBot="1">
      <c r="A7" s="163"/>
      <c r="B7" s="165"/>
      <c r="C7" s="11" t="s">
        <v>6</v>
      </c>
      <c r="D7" s="167"/>
      <c r="E7" s="17" t="s">
        <v>15</v>
      </c>
      <c r="F7" s="23" t="s">
        <v>17</v>
      </c>
      <c r="G7" s="18" t="s">
        <v>6</v>
      </c>
      <c r="H7" s="11" t="s">
        <v>6</v>
      </c>
    </row>
    <row r="8" spans="1:12" s="89" customFormat="1" ht="13.5" thickTop="1">
      <c r="A8" s="137">
        <v>1</v>
      </c>
      <c r="B8" s="138" t="str">
        <f>(ORCA!B10)</f>
        <v>CONSTRUÇÃO</v>
      </c>
      <c r="C8" s="139">
        <f>ORCA!G15</f>
        <v>6481.61</v>
      </c>
      <c r="D8" s="140">
        <f>SUM(C8*100%/$C$10)</f>
        <v>1</v>
      </c>
      <c r="E8" s="141">
        <f>SUM($C$8*F8)</f>
        <v>6481.61</v>
      </c>
      <c r="F8" s="142">
        <v>1</v>
      </c>
      <c r="G8" s="143">
        <f>SUM(E8)</f>
        <v>6481.61</v>
      </c>
      <c r="H8" s="144">
        <f>SUM(F8)</f>
        <v>1</v>
      </c>
      <c r="I8" s="7"/>
      <c r="J8" s="7"/>
      <c r="K8" s="7"/>
      <c r="L8" s="7"/>
    </row>
    <row r="9" spans="1:8" ht="12.75">
      <c r="A9" s="145"/>
      <c r="B9" s="146"/>
      <c r="C9" s="146"/>
      <c r="D9" s="147"/>
      <c r="E9" s="22"/>
      <c r="F9" s="24"/>
      <c r="G9" s="148"/>
      <c r="H9" s="149"/>
    </row>
    <row r="10" spans="1:9" s="5" customFormat="1" ht="14.25">
      <c r="A10" s="48"/>
      <c r="B10" s="58" t="s">
        <v>21</v>
      </c>
      <c r="C10" s="90">
        <f>SUM(C8:C8)</f>
        <v>6481.61</v>
      </c>
      <c r="D10" s="91">
        <f>SUM(D8:D8)</f>
        <v>1</v>
      </c>
      <c r="E10" s="49"/>
      <c r="F10" s="50"/>
      <c r="G10" s="51"/>
      <c r="H10" s="50"/>
      <c r="I10" s="42"/>
    </row>
    <row r="11" spans="1:9" s="5" customFormat="1" ht="12.75">
      <c r="A11" s="6"/>
      <c r="B11" s="3" t="s">
        <v>18</v>
      </c>
      <c r="C11" s="2"/>
      <c r="D11" s="4"/>
      <c r="E11" s="43"/>
      <c r="F11" s="24"/>
      <c r="G11" s="43"/>
      <c r="H11" s="44"/>
      <c r="I11" s="42"/>
    </row>
    <row r="12" spans="1:9" s="5" customFormat="1" ht="12.75">
      <c r="A12" s="6"/>
      <c r="B12" s="3" t="s">
        <v>19</v>
      </c>
      <c r="C12" s="45"/>
      <c r="D12" s="45"/>
      <c r="E12" s="22">
        <f>SUM(E8:E9)</f>
        <v>6481.61</v>
      </c>
      <c r="F12" s="24">
        <f>SUM(E12*100%/$C$10)</f>
        <v>1</v>
      </c>
      <c r="G12" s="31">
        <f>SUM(G8:G9)</f>
        <v>6481.61</v>
      </c>
      <c r="H12" s="24">
        <f>SUM(G12*100%/$C$10)</f>
        <v>1</v>
      </c>
      <c r="I12" s="42"/>
    </row>
    <row r="13" spans="1:9" s="5" customFormat="1" ht="12.75">
      <c r="A13" s="6"/>
      <c r="B13" s="3" t="s">
        <v>20</v>
      </c>
      <c r="C13" s="2"/>
      <c r="D13" s="4"/>
      <c r="E13" s="43">
        <f>SUM(E12)</f>
        <v>6481.61</v>
      </c>
      <c r="F13" s="24">
        <f>SUM(F12)</f>
        <v>1</v>
      </c>
      <c r="G13" s="43"/>
      <c r="H13" s="44"/>
      <c r="I13" s="42"/>
    </row>
    <row r="14" spans="4:8" ht="12.75">
      <c r="D14" s="20"/>
      <c r="E14" s="12"/>
      <c r="F14" s="25"/>
      <c r="G14" s="30"/>
      <c r="H14" s="30"/>
    </row>
    <row r="15" spans="4:8" ht="12.75">
      <c r="D15" s="20"/>
      <c r="E15" s="19"/>
      <c r="F15" s="46"/>
      <c r="G15" s="30"/>
      <c r="H15" s="30"/>
    </row>
    <row r="16" spans="4:8" ht="12.75">
      <c r="D16" s="21"/>
      <c r="E16" s="12"/>
      <c r="F16" s="25"/>
      <c r="G16" s="30"/>
      <c r="H16" s="30"/>
    </row>
    <row r="17" spans="4:8" ht="12.75">
      <c r="D17" s="20"/>
      <c r="E17" s="19"/>
      <c r="F17" s="46"/>
      <c r="G17" s="30"/>
      <c r="H17" s="30"/>
    </row>
    <row r="18" spans="4:8" ht="12.75">
      <c r="D18" s="20"/>
      <c r="E18" s="12"/>
      <c r="F18" s="25"/>
      <c r="G18" s="30"/>
      <c r="H18" s="30"/>
    </row>
    <row r="19" spans="4:8" ht="12.75">
      <c r="D19" s="20"/>
      <c r="E19" s="19"/>
      <c r="F19" s="46"/>
      <c r="G19" s="30"/>
      <c r="H19" s="30"/>
    </row>
    <row r="20" spans="4:8" ht="12.75">
      <c r="D20" s="20"/>
      <c r="E20" s="12"/>
      <c r="F20" s="25"/>
      <c r="G20" s="30"/>
      <c r="H20" s="30"/>
    </row>
    <row r="21" spans="4:8" ht="12.75">
      <c r="D21" s="20"/>
      <c r="E21" s="19"/>
      <c r="F21" s="46"/>
      <c r="G21" s="30"/>
      <c r="H21" s="30"/>
    </row>
    <row r="22" spans="4:8" ht="12.75">
      <c r="D22" s="20"/>
      <c r="E22" s="13"/>
      <c r="F22" s="29"/>
      <c r="G22" s="30"/>
      <c r="H22" s="30"/>
    </row>
    <row r="23" spans="4:8" ht="12.75">
      <c r="D23" s="20"/>
      <c r="E23" s="12"/>
      <c r="F23" s="25"/>
      <c r="G23" s="30"/>
      <c r="H23" s="30"/>
    </row>
    <row r="24" spans="4:8" ht="12.75">
      <c r="D24" s="20"/>
      <c r="E24" s="14"/>
      <c r="F24" s="25"/>
      <c r="G24" s="30"/>
      <c r="H24" s="30"/>
    </row>
    <row r="25" spans="4:8" ht="12.75">
      <c r="D25" s="20"/>
      <c r="E25" s="12"/>
      <c r="F25" s="25"/>
      <c r="G25" s="30"/>
      <c r="H25" s="30"/>
    </row>
    <row r="26" spans="4:8" ht="12.75">
      <c r="D26" s="20"/>
      <c r="E26" s="13"/>
      <c r="F26" s="29"/>
      <c r="G26" s="30"/>
      <c r="H26" s="30"/>
    </row>
    <row r="27" spans="4:8" ht="12.75">
      <c r="D27" s="20"/>
      <c r="E27" s="12"/>
      <c r="F27" s="25"/>
      <c r="G27" s="30"/>
      <c r="H27" s="30"/>
    </row>
    <row r="28" spans="4:8" ht="12.75">
      <c r="D28" s="20"/>
      <c r="E28" s="20"/>
      <c r="F28" s="26"/>
      <c r="G28" s="30"/>
      <c r="H28" s="30"/>
    </row>
    <row r="29" spans="4:8" ht="12.75">
      <c r="D29" s="20"/>
      <c r="E29" s="20"/>
      <c r="F29" s="26"/>
      <c r="G29" s="30"/>
      <c r="H29" s="30"/>
    </row>
    <row r="30" spans="4:8" ht="12.75">
      <c r="D30" s="20"/>
      <c r="E30" s="20"/>
      <c r="F30" s="26"/>
      <c r="G30" s="15"/>
      <c r="H30" s="15"/>
    </row>
    <row r="31" spans="4:8" ht="12.75">
      <c r="D31" s="20"/>
      <c r="E31" s="20"/>
      <c r="F31" s="26"/>
      <c r="G31" s="15"/>
      <c r="H31" s="15"/>
    </row>
    <row r="32" spans="4:8" ht="12.75">
      <c r="D32" s="20"/>
      <c r="E32" s="20"/>
      <c r="F32" s="26"/>
      <c r="G32" s="15"/>
      <c r="H32" s="15"/>
    </row>
    <row r="33" spans="4:5" ht="12.75">
      <c r="D33" s="9"/>
      <c r="E33" s="9"/>
    </row>
    <row r="34" spans="4:5" ht="12.75">
      <c r="D34" s="9"/>
      <c r="E34" s="9"/>
    </row>
    <row r="35" spans="4:5" ht="12.75">
      <c r="D35" s="9"/>
      <c r="E35" s="9"/>
    </row>
    <row r="36" spans="4:5" ht="12.75">
      <c r="D36" s="9"/>
      <c r="E36" s="9"/>
    </row>
    <row r="37" spans="4:5" ht="12.75">
      <c r="D37" s="9"/>
      <c r="E37" s="9"/>
    </row>
    <row r="38" spans="4:5" ht="12.75">
      <c r="D38" s="9"/>
      <c r="E38" s="9"/>
    </row>
    <row r="39" spans="4:5" ht="12.75">
      <c r="D39" s="9"/>
      <c r="E39" s="9"/>
    </row>
    <row r="40" spans="4:5" ht="12.75">
      <c r="D40" s="9"/>
      <c r="E40" s="9"/>
    </row>
  </sheetData>
  <sheetProtection/>
  <mergeCells count="5">
    <mergeCell ref="A3:H3"/>
    <mergeCell ref="E6:F6"/>
    <mergeCell ref="A6:A7"/>
    <mergeCell ref="B6:B7"/>
    <mergeCell ref="D6:D7"/>
  </mergeCells>
  <printOptions/>
  <pageMargins left="0.9055118110236221" right="0.2755905511811024" top="1.968503937007874" bottom="0.1968503937007874" header="0.7480314960629921" footer="0.196850393700787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Felipe Ramos dos Santos</cp:lastModifiedBy>
  <cp:lastPrinted>2015-03-17T12:59:59Z</cp:lastPrinted>
  <dcterms:created xsi:type="dcterms:W3CDTF">2001-12-06T19:05:24Z</dcterms:created>
  <dcterms:modified xsi:type="dcterms:W3CDTF">2015-04-28T10:02:52Z</dcterms:modified>
  <cp:category/>
  <cp:version/>
  <cp:contentType/>
  <cp:contentStatus/>
</cp:coreProperties>
</file>