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DeTrabalho"/>
  <bookViews>
    <workbookView xWindow="32767" yWindow="32767" windowWidth="29040" windowHeight="15720" tabRatio="904" activeTab="0"/>
  </bookViews>
  <sheets>
    <sheet name="ORÇAMENTO" sheetId="1" r:id="rId1"/>
    <sheet name="QUANTITATIVO" sheetId="2" r:id="rId2"/>
    <sheet name="COMPOSIÇÕES" sheetId="3" r:id="rId3"/>
    <sheet name="MEDIANA" sheetId="4" r:id="rId4"/>
    <sheet name="BDI" sheetId="5" r:id="rId5"/>
  </sheets>
  <definedNames>
    <definedName name="_xlnm.Print_Area" localSheetId="4">'BDI'!$A$1:$F$32</definedName>
    <definedName name="_xlnm.Print_Area" localSheetId="2">'COMPOSIÇÕES'!$A$1:$G$307</definedName>
    <definedName name="_xlnm.Print_Area" localSheetId="3">'MEDIANA'!$A$1:$K$142</definedName>
    <definedName name="_xlnm.Print_Area" localSheetId="0">'ORÇAMENTO'!$A$1:$I$272</definedName>
    <definedName name="_xlnm.Print_Area" localSheetId="1">'QUANTITATIVO'!$A$1:$M$432</definedName>
    <definedName name="_xlnm.Print_Titles" localSheetId="4">'BDI'!$1:$8</definedName>
    <definedName name="_xlnm.Print_Titles" localSheetId="2">'COMPOSIÇÕES'!$1:$7</definedName>
    <definedName name="_xlnm.Print_Titles" localSheetId="3">'MEDIANA'!$1:$9</definedName>
    <definedName name="_xlnm.Print_Titles" localSheetId="0">'ORÇAMENTO'!$1:$9</definedName>
    <definedName name="_xlnm.Print_Titles" localSheetId="1">'QUANTITATIVO'!$1:$9</definedName>
  </definedNames>
  <calcPr fullCalcOnLoad="1"/>
</workbook>
</file>

<file path=xl/comments1.xml><?xml version="1.0" encoding="utf-8"?>
<comments xmlns="http://schemas.openxmlformats.org/spreadsheetml/2006/main">
  <authors>
    <author>Usuario</author>
  </authors>
  <commentList>
    <comment ref="A10" authorId="0">
      <text>
        <r>
          <rPr>
            <b/>
            <sz val="9"/>
            <rFont val="Segoe UI"/>
            <family val="2"/>
          </rPr>
          <t>Inserir o número do Item desejado da Aba QUANTITATIVO</t>
        </r>
        <r>
          <rPr>
            <sz val="9"/>
            <rFont val="Segoe UI"/>
            <family val="2"/>
          </rPr>
          <t xml:space="preserve">
</t>
        </r>
      </text>
    </comment>
    <comment ref="A11" authorId="0">
      <text>
        <r>
          <rPr>
            <b/>
            <sz val="9"/>
            <rFont val="Segoe UI"/>
            <family val="2"/>
          </rPr>
          <t>Inserir o número do Subitem desejado da Aba QUANTITATIVO</t>
        </r>
      </text>
    </comment>
    <comment ref="A12" authorId="0">
      <text>
        <r>
          <rPr>
            <b/>
            <sz val="9"/>
            <rFont val="Segoe UI"/>
            <family val="2"/>
          </rPr>
          <t>Inserir o número desejado da Aba QUANTITATIVO</t>
        </r>
      </text>
    </comment>
    <comment ref="A13" authorId="0">
      <text>
        <r>
          <rPr>
            <b/>
            <sz val="9"/>
            <rFont val="Segoe UI"/>
            <family val="2"/>
          </rPr>
          <t>Inserir o número desejado da Aba QUANTITATIVO</t>
        </r>
      </text>
    </comment>
    <comment ref="A14" authorId="0">
      <text>
        <r>
          <rPr>
            <b/>
            <sz val="9"/>
            <rFont val="Segoe UI"/>
            <family val="2"/>
          </rPr>
          <t>Inserir o número desejado da Aba QUANTITATIVO</t>
        </r>
      </text>
    </comment>
    <comment ref="A15" authorId="0">
      <text>
        <r>
          <rPr>
            <b/>
            <sz val="9"/>
            <rFont val="Segoe UI"/>
            <family val="2"/>
          </rPr>
          <t>Inserir o número desejado da Aba QUANTITATIVO</t>
        </r>
      </text>
    </comment>
    <comment ref="A16" authorId="0">
      <text>
        <r>
          <rPr>
            <b/>
            <sz val="9"/>
            <rFont val="Segoe UI"/>
            <family val="2"/>
          </rPr>
          <t>Inserir o número desejado da Aba QUANTITATIVO</t>
        </r>
      </text>
    </comment>
    <comment ref="A17" authorId="0">
      <text>
        <r>
          <rPr>
            <b/>
            <sz val="9"/>
            <rFont val="Segoe UI"/>
            <family val="2"/>
          </rPr>
          <t>Inserir o número desejado da Aba QUANTITATIVO</t>
        </r>
      </text>
    </comment>
    <comment ref="A20" authorId="0">
      <text>
        <r>
          <rPr>
            <b/>
            <sz val="9"/>
            <rFont val="Segoe UI"/>
            <family val="2"/>
          </rPr>
          <t>Inserir o número do Item desejado da Aba QUANTITATIVO</t>
        </r>
        <r>
          <rPr>
            <sz val="9"/>
            <rFont val="Segoe UI"/>
            <family val="2"/>
          </rPr>
          <t xml:space="preserve">
</t>
        </r>
      </text>
    </comment>
    <comment ref="A21" authorId="0">
      <text>
        <r>
          <rPr>
            <b/>
            <sz val="9"/>
            <rFont val="Segoe UI"/>
            <family val="2"/>
          </rPr>
          <t>Inserir o número do Subitem desejado da Aba QUANTITATIVO</t>
        </r>
      </text>
    </comment>
    <comment ref="A22" authorId="0">
      <text>
        <r>
          <rPr>
            <b/>
            <sz val="9"/>
            <rFont val="Segoe UI"/>
            <family val="2"/>
          </rPr>
          <t>Inserir o número desejado da Aba QUANTITATIVO</t>
        </r>
      </text>
    </comment>
    <comment ref="A28" authorId="0">
      <text>
        <r>
          <rPr>
            <b/>
            <sz val="9"/>
            <rFont val="Segoe UI"/>
            <family val="2"/>
          </rPr>
          <t>Inserir o número do Subitem desejado da Aba QUANTITATIVO</t>
        </r>
      </text>
    </comment>
    <comment ref="A32" authorId="0">
      <text>
        <r>
          <rPr>
            <b/>
            <sz val="9"/>
            <rFont val="Segoe UI"/>
            <family val="2"/>
          </rPr>
          <t>Inserir o número do Item desejado da Aba QUANTITATIVO</t>
        </r>
        <r>
          <rPr>
            <sz val="9"/>
            <rFont val="Segoe UI"/>
            <family val="2"/>
          </rPr>
          <t xml:space="preserve">
</t>
        </r>
      </text>
    </comment>
    <comment ref="A45" authorId="0">
      <text>
        <r>
          <rPr>
            <b/>
            <sz val="9"/>
            <rFont val="Segoe UI"/>
            <family val="2"/>
          </rPr>
          <t>Inserir o número do Item desejado da Aba QUANTITATIVO</t>
        </r>
        <r>
          <rPr>
            <sz val="9"/>
            <rFont val="Segoe UI"/>
            <family val="2"/>
          </rPr>
          <t xml:space="preserve">
</t>
        </r>
      </text>
    </comment>
    <comment ref="A46" authorId="0">
      <text>
        <r>
          <rPr>
            <b/>
            <sz val="9"/>
            <rFont val="Segoe UI"/>
            <family val="2"/>
          </rPr>
          <t>Inserir o número do Subitem desejado da Aba QUANTITATIVO</t>
        </r>
      </text>
    </comment>
    <comment ref="A48" authorId="0">
      <text>
        <r>
          <rPr>
            <b/>
            <sz val="9"/>
            <rFont val="Segoe UI"/>
            <family val="2"/>
          </rPr>
          <t>Inserir o número desejado da Aba QUANTITATIVO</t>
        </r>
      </text>
    </comment>
    <comment ref="A66" authorId="0">
      <text>
        <r>
          <rPr>
            <b/>
            <sz val="9"/>
            <rFont val="Segoe UI"/>
            <family val="2"/>
          </rPr>
          <t>Inserir o número do Item desejado da Aba QUANTITATIVO</t>
        </r>
        <r>
          <rPr>
            <sz val="9"/>
            <rFont val="Segoe UI"/>
            <family val="2"/>
          </rPr>
          <t xml:space="preserve">
</t>
        </r>
      </text>
    </comment>
    <comment ref="A67" authorId="0">
      <text>
        <r>
          <rPr>
            <b/>
            <sz val="9"/>
            <rFont val="Segoe UI"/>
            <family val="2"/>
          </rPr>
          <t>Inserir o número do Subitem desejado da Aba QUANTITATIVO</t>
        </r>
      </text>
    </comment>
    <comment ref="A68" authorId="0">
      <text>
        <r>
          <rPr>
            <b/>
            <sz val="9"/>
            <rFont val="Segoe UI"/>
            <family val="2"/>
          </rPr>
          <t>Inserir o número desejado da Aba QUANTITATIVO</t>
        </r>
      </text>
    </comment>
    <comment ref="A81" authorId="0">
      <text>
        <r>
          <rPr>
            <b/>
            <sz val="9"/>
            <rFont val="Segoe UI"/>
            <family val="2"/>
          </rPr>
          <t>Inserir o número do Item desejado da Aba QUANTITATIVO</t>
        </r>
        <r>
          <rPr>
            <sz val="9"/>
            <rFont val="Segoe UI"/>
            <family val="2"/>
          </rPr>
          <t xml:space="preserve">
</t>
        </r>
      </text>
    </comment>
    <comment ref="A82" authorId="0">
      <text>
        <r>
          <rPr>
            <b/>
            <sz val="9"/>
            <rFont val="Segoe UI"/>
            <family val="2"/>
          </rPr>
          <t>Inserir o número do Subitem desejado da Aba QUANTITATIVO</t>
        </r>
      </text>
    </comment>
    <comment ref="A83" authorId="0">
      <text>
        <r>
          <rPr>
            <b/>
            <sz val="9"/>
            <rFont val="Segoe UI"/>
            <family val="2"/>
          </rPr>
          <t>Inserir o número desejado da Aba QUANTITATIVO</t>
        </r>
      </text>
    </comment>
    <comment ref="A87" authorId="0">
      <text>
        <r>
          <rPr>
            <b/>
            <sz val="9"/>
            <rFont val="Segoe UI"/>
            <family val="2"/>
          </rPr>
          <t>Inserir o número do Item desejado da Aba QUANTITATIVO</t>
        </r>
        <r>
          <rPr>
            <sz val="9"/>
            <rFont val="Segoe UI"/>
            <family val="2"/>
          </rPr>
          <t xml:space="preserve">
</t>
        </r>
      </text>
    </comment>
    <comment ref="A88" authorId="0">
      <text>
        <r>
          <rPr>
            <b/>
            <sz val="9"/>
            <rFont val="Segoe UI"/>
            <family val="2"/>
          </rPr>
          <t>Inserir o número do Subitem desejado da Aba QUANTITATIVO</t>
        </r>
      </text>
    </comment>
    <comment ref="A97" authorId="0">
      <text>
        <r>
          <rPr>
            <b/>
            <sz val="9"/>
            <rFont val="Segoe UI"/>
            <family val="2"/>
          </rPr>
          <t>Inserir o número do Item desejado da Aba QUANTITATIVO</t>
        </r>
        <r>
          <rPr>
            <sz val="9"/>
            <rFont val="Segoe UI"/>
            <family val="2"/>
          </rPr>
          <t xml:space="preserve">
</t>
        </r>
      </text>
    </comment>
    <comment ref="A98" authorId="0">
      <text>
        <r>
          <rPr>
            <b/>
            <sz val="9"/>
            <rFont val="Segoe UI"/>
            <family val="2"/>
          </rPr>
          <t>Inserir o número do Subitem desejado da Aba QUANTITATIVO</t>
        </r>
      </text>
    </comment>
    <comment ref="A99" authorId="0">
      <text>
        <r>
          <rPr>
            <b/>
            <sz val="9"/>
            <rFont val="Segoe UI"/>
            <family val="2"/>
          </rPr>
          <t>Inserir o número desejado da Aba QUANTITATIVO</t>
        </r>
      </text>
    </comment>
    <comment ref="A100" authorId="0">
      <text>
        <r>
          <rPr>
            <b/>
            <sz val="9"/>
            <rFont val="Segoe UI"/>
            <family val="2"/>
          </rPr>
          <t>Inserir o número desejado da Aba QUANTITATIVO</t>
        </r>
      </text>
    </comment>
    <comment ref="A106" authorId="0">
      <text>
        <r>
          <rPr>
            <b/>
            <sz val="9"/>
            <rFont val="Segoe UI"/>
            <family val="2"/>
          </rPr>
          <t>Inserir o número do Item desejado da Aba QUANTITATIVO</t>
        </r>
        <r>
          <rPr>
            <sz val="9"/>
            <rFont val="Segoe UI"/>
            <family val="2"/>
          </rPr>
          <t xml:space="preserve">
</t>
        </r>
      </text>
    </comment>
    <comment ref="A107" authorId="0">
      <text>
        <r>
          <rPr>
            <b/>
            <sz val="9"/>
            <rFont val="Segoe UI"/>
            <family val="2"/>
          </rPr>
          <t>Inserir o número do Subitem desejado da Aba QUANTITATIVO</t>
        </r>
      </text>
    </comment>
    <comment ref="A132" authorId="0">
      <text>
        <r>
          <rPr>
            <b/>
            <sz val="9"/>
            <rFont val="Segoe UI"/>
            <family val="2"/>
          </rPr>
          <t>Inserir o número do Item desejado da Aba QUANTITATIVO</t>
        </r>
        <r>
          <rPr>
            <sz val="9"/>
            <rFont val="Segoe UI"/>
            <family val="2"/>
          </rPr>
          <t xml:space="preserve">
</t>
        </r>
      </text>
    </comment>
    <comment ref="A133" authorId="0">
      <text>
        <r>
          <rPr>
            <b/>
            <sz val="9"/>
            <rFont val="Segoe UI"/>
            <family val="2"/>
          </rPr>
          <t>Inserir o número do Subitem desejado da Aba QUANTITATIVO</t>
        </r>
      </text>
    </comment>
    <comment ref="A134" authorId="0">
      <text>
        <r>
          <rPr>
            <b/>
            <sz val="9"/>
            <rFont val="Segoe UI"/>
            <family val="2"/>
          </rPr>
          <t>Inserir o número desejado da Aba QUANTITATIVO</t>
        </r>
      </text>
    </comment>
    <comment ref="A137" authorId="0">
      <text>
        <r>
          <rPr>
            <b/>
            <sz val="9"/>
            <rFont val="Segoe UI"/>
            <family val="2"/>
          </rPr>
          <t>Inserir o número desejado da Aba QUANTITATIVO</t>
        </r>
      </text>
    </comment>
    <comment ref="A138" authorId="0">
      <text>
        <r>
          <rPr>
            <b/>
            <sz val="9"/>
            <rFont val="Segoe UI"/>
            <family val="2"/>
          </rPr>
          <t>Inserir o número desejado da Aba QUANTITATIVO</t>
        </r>
      </text>
    </comment>
    <comment ref="A166" authorId="0">
      <text>
        <r>
          <rPr>
            <b/>
            <sz val="9"/>
            <rFont val="Segoe UI"/>
            <family val="2"/>
          </rPr>
          <t>Inserir o número do Item desejado da Aba QUANTITATIVO</t>
        </r>
        <r>
          <rPr>
            <sz val="9"/>
            <rFont val="Segoe UI"/>
            <family val="2"/>
          </rPr>
          <t xml:space="preserve">
</t>
        </r>
      </text>
    </comment>
    <comment ref="A167" authorId="0">
      <text>
        <r>
          <rPr>
            <b/>
            <sz val="9"/>
            <rFont val="Segoe UI"/>
            <family val="2"/>
          </rPr>
          <t>Inserir o número do Subitem desejado da Aba QUANTITATIVO</t>
        </r>
      </text>
    </comment>
    <comment ref="A197" authorId="0">
      <text>
        <r>
          <rPr>
            <b/>
            <sz val="9"/>
            <rFont val="Segoe UI"/>
            <family val="2"/>
          </rPr>
          <t>Inserir o número do Item desejado da Aba QUANTITATIVO</t>
        </r>
        <r>
          <rPr>
            <sz val="9"/>
            <rFont val="Segoe UI"/>
            <family val="2"/>
          </rPr>
          <t xml:space="preserve">
</t>
        </r>
      </text>
    </comment>
    <comment ref="A198" authorId="0">
      <text>
        <r>
          <rPr>
            <b/>
            <sz val="9"/>
            <rFont val="Segoe UI"/>
            <family val="2"/>
          </rPr>
          <t>Inserir o número do Subitem desejado da Aba QUANTITATIVO</t>
        </r>
      </text>
    </comment>
    <comment ref="A33" authorId="0">
      <text>
        <r>
          <rPr>
            <b/>
            <sz val="9"/>
            <rFont val="Segoe UI"/>
            <family val="2"/>
          </rPr>
          <t>Inserir o número do Subitem desejado da Aba QUANTITATIVO</t>
        </r>
      </text>
    </comment>
    <comment ref="A34" authorId="0">
      <text>
        <r>
          <rPr>
            <b/>
            <sz val="9"/>
            <rFont val="Segoe UI"/>
            <family val="2"/>
          </rPr>
          <t>Inserir o número desejado da Aba QUANTITATIVO</t>
        </r>
      </text>
    </comment>
    <comment ref="A84" authorId="0">
      <text>
        <r>
          <rPr>
            <b/>
            <sz val="9"/>
            <rFont val="Segoe UI"/>
            <family val="2"/>
          </rPr>
          <t>Inserir o número desejado da Aba QUANTITATIVO</t>
        </r>
      </text>
    </comment>
    <comment ref="A50" authorId="0">
      <text>
        <r>
          <rPr>
            <b/>
            <sz val="9"/>
            <rFont val="Segoe UI"/>
            <family val="2"/>
          </rPr>
          <t>Inserir o número do Subitem desejado da Aba QUANTITATIVO</t>
        </r>
      </text>
    </comment>
    <comment ref="A51" authorId="0">
      <text>
        <r>
          <rPr>
            <b/>
            <sz val="9"/>
            <rFont val="Segoe UI"/>
            <family val="2"/>
          </rPr>
          <t>Inserir o número desejado da Aba QUANTITATIVO</t>
        </r>
      </text>
    </comment>
    <comment ref="A52" authorId="0">
      <text>
        <r>
          <rPr>
            <b/>
            <sz val="9"/>
            <rFont val="Segoe UI"/>
            <family val="2"/>
          </rPr>
          <t>Inserir o número desejado da Aba QUANTITATIVO</t>
        </r>
      </text>
    </comment>
    <comment ref="A54" authorId="0">
      <text>
        <r>
          <rPr>
            <b/>
            <sz val="9"/>
            <rFont val="Segoe UI"/>
            <family val="2"/>
          </rPr>
          <t>Inserir o número do Subitem desejado da Aba QUANTITATIVO</t>
        </r>
      </text>
    </comment>
    <comment ref="A55" authorId="0">
      <text>
        <r>
          <rPr>
            <b/>
            <sz val="9"/>
            <rFont val="Segoe UI"/>
            <family val="2"/>
          </rPr>
          <t>Inserir o número desejado da Aba QUANTITATIVO</t>
        </r>
      </text>
    </comment>
    <comment ref="A56" authorId="0">
      <text>
        <r>
          <rPr>
            <b/>
            <sz val="9"/>
            <rFont val="Segoe UI"/>
            <family val="2"/>
          </rPr>
          <t>Inserir o número desejado da Aba QUANTITATIVO</t>
        </r>
      </text>
    </comment>
    <comment ref="A75" authorId="0">
      <text>
        <r>
          <rPr>
            <b/>
            <sz val="9"/>
            <rFont val="Segoe UI"/>
            <family val="2"/>
          </rPr>
          <t>Inserir o número do Item desejado da Aba QUANTITATIVO</t>
        </r>
        <r>
          <rPr>
            <sz val="9"/>
            <rFont val="Segoe UI"/>
            <family val="2"/>
          </rPr>
          <t xml:space="preserve">
</t>
        </r>
      </text>
    </comment>
    <comment ref="A76" authorId="0">
      <text>
        <r>
          <rPr>
            <b/>
            <sz val="9"/>
            <rFont val="Segoe UI"/>
            <family val="2"/>
          </rPr>
          <t>Inserir o número do Subitem desejado da Aba QUANTITATIVO</t>
        </r>
      </text>
    </comment>
    <comment ref="A135" authorId="0">
      <text>
        <r>
          <rPr>
            <b/>
            <sz val="9"/>
            <rFont val="Segoe UI"/>
            <family val="2"/>
          </rPr>
          <t>Inserir o número desejado da Aba QUANTITATIVO</t>
        </r>
      </text>
    </comment>
    <comment ref="A136" authorId="0">
      <text>
        <r>
          <rPr>
            <b/>
            <sz val="9"/>
            <rFont val="Segoe UI"/>
            <family val="2"/>
          </rPr>
          <t>Inserir o número desejado da Aba QUANTITATIVO</t>
        </r>
      </text>
    </comment>
    <comment ref="A140" authorId="0">
      <text>
        <r>
          <rPr>
            <b/>
            <sz val="9"/>
            <rFont val="Segoe UI"/>
            <family val="2"/>
          </rPr>
          <t>Inserir o número do Subitem desejado da Aba QUANTITATIVO</t>
        </r>
      </text>
    </comment>
    <comment ref="A152" authorId="0">
      <text>
        <r>
          <rPr>
            <b/>
            <sz val="9"/>
            <rFont val="Segoe UI"/>
            <family val="2"/>
          </rPr>
          <t>Inserir o número desejado da Aba QUANTITATIVO</t>
        </r>
      </text>
    </comment>
    <comment ref="A158" authorId="0">
      <text>
        <r>
          <rPr>
            <b/>
            <sz val="9"/>
            <rFont val="Segoe UI"/>
            <family val="2"/>
          </rPr>
          <t>Inserir o número desejado da Aba QUANTITATIVO</t>
        </r>
      </text>
    </comment>
    <comment ref="A159" authorId="0">
      <text>
        <r>
          <rPr>
            <b/>
            <sz val="9"/>
            <rFont val="Segoe UI"/>
            <family val="2"/>
          </rPr>
          <t>Inserir o número desejado da Aba QUANTITATIVO</t>
        </r>
      </text>
    </comment>
    <comment ref="A160" authorId="0">
      <text>
        <r>
          <rPr>
            <b/>
            <sz val="9"/>
            <rFont val="Segoe UI"/>
            <family val="2"/>
          </rPr>
          <t>Inserir o número desejado da Aba QUANTITATIVO</t>
        </r>
      </text>
    </comment>
    <comment ref="A141" authorId="0">
      <text>
        <r>
          <rPr>
            <b/>
            <sz val="9"/>
            <rFont val="Segoe UI"/>
            <family val="2"/>
          </rPr>
          <t>Inserir o número desejado da Aba QUANTITATIVO</t>
        </r>
      </text>
    </comment>
    <comment ref="A142" authorId="0">
      <text>
        <r>
          <rPr>
            <b/>
            <sz val="9"/>
            <rFont val="Segoe UI"/>
            <family val="2"/>
          </rPr>
          <t>Inserir o número desejado da Aba QUANTITATIVO</t>
        </r>
      </text>
    </comment>
    <comment ref="A143" authorId="0">
      <text>
        <r>
          <rPr>
            <b/>
            <sz val="9"/>
            <rFont val="Segoe UI"/>
            <family val="2"/>
          </rPr>
          <t>Inserir o número desejado da Aba QUANTITATIVO</t>
        </r>
      </text>
    </comment>
    <comment ref="A144" authorId="0">
      <text>
        <r>
          <rPr>
            <b/>
            <sz val="9"/>
            <rFont val="Segoe UI"/>
            <family val="2"/>
          </rPr>
          <t>Inserir o número desejado da Aba QUANTITATIVO</t>
        </r>
      </text>
    </comment>
    <comment ref="A151" authorId="0">
      <text>
        <r>
          <rPr>
            <b/>
            <sz val="9"/>
            <rFont val="Segoe UI"/>
            <family val="2"/>
          </rPr>
          <t>Inserir o número desejado da Aba QUANTITATIVO</t>
        </r>
      </text>
    </comment>
    <comment ref="A168" authorId="0">
      <text>
        <r>
          <rPr>
            <b/>
            <sz val="9"/>
            <rFont val="Segoe UI"/>
            <family val="2"/>
          </rPr>
          <t>Inserir o número desejado da Aba QUANTITATIVO</t>
        </r>
      </text>
    </comment>
    <comment ref="A169" authorId="0">
      <text>
        <r>
          <rPr>
            <b/>
            <sz val="9"/>
            <rFont val="Segoe UI"/>
            <family val="2"/>
          </rPr>
          <t>Inserir o número desejado da Aba QUANTITATIVO</t>
        </r>
      </text>
    </comment>
    <comment ref="A170" authorId="0">
      <text>
        <r>
          <rPr>
            <b/>
            <sz val="9"/>
            <rFont val="Segoe UI"/>
            <family val="2"/>
          </rPr>
          <t>Inserir o número desejado da Aba QUANTITATIVO</t>
        </r>
      </text>
    </comment>
    <comment ref="A171" authorId="0">
      <text>
        <r>
          <rPr>
            <b/>
            <sz val="9"/>
            <rFont val="Segoe UI"/>
            <family val="2"/>
          </rPr>
          <t>Inserir o número desejado da Aba QUANTITATIVO</t>
        </r>
      </text>
    </comment>
    <comment ref="A172" authorId="0">
      <text>
        <r>
          <rPr>
            <b/>
            <sz val="9"/>
            <rFont val="Segoe UI"/>
            <family val="2"/>
          </rPr>
          <t>Inserir o número desejado da Aba QUANTITATIVO</t>
        </r>
      </text>
    </comment>
    <comment ref="A37" authorId="0">
      <text>
        <r>
          <rPr>
            <b/>
            <sz val="9"/>
            <rFont val="Segoe UI"/>
            <family val="2"/>
          </rPr>
          <t>Inserir o número do Subitem desejado da Aba QUANTITATIVO</t>
        </r>
      </text>
    </comment>
    <comment ref="A77" authorId="0">
      <text>
        <r>
          <rPr>
            <b/>
            <sz val="9"/>
            <rFont val="Segoe UI"/>
            <family val="2"/>
          </rPr>
          <t>Inserir o número desejado da Aba QUANTITATIVO</t>
        </r>
      </text>
    </comment>
    <comment ref="A89" authorId="0">
      <text>
        <r>
          <rPr>
            <b/>
            <sz val="9"/>
            <rFont val="Segoe UI"/>
            <family val="2"/>
          </rPr>
          <t>Inserir o número desejado da Aba QUANTITATIVO</t>
        </r>
      </text>
    </comment>
    <comment ref="A108" authorId="0">
      <text>
        <r>
          <rPr>
            <b/>
            <sz val="9"/>
            <rFont val="Segoe UI"/>
            <family val="2"/>
          </rPr>
          <t>Inserir o número desejado da Aba QUANTITATIVO</t>
        </r>
      </text>
    </comment>
    <comment ref="A109" authorId="0">
      <text>
        <r>
          <rPr>
            <b/>
            <sz val="9"/>
            <rFont val="Segoe UI"/>
            <family val="2"/>
          </rPr>
          <t>Inserir o número desejado da Aba QUANTITATIVO</t>
        </r>
      </text>
    </comment>
    <comment ref="A110" authorId="0">
      <text>
        <r>
          <rPr>
            <b/>
            <sz val="9"/>
            <rFont val="Segoe UI"/>
            <family val="2"/>
          </rPr>
          <t>Inserir o número desejado da Aba QUANTITATIVO</t>
        </r>
      </text>
    </comment>
    <comment ref="A163" authorId="0">
      <text>
        <r>
          <rPr>
            <b/>
            <sz val="9"/>
            <rFont val="Segoe UI"/>
            <family val="2"/>
          </rPr>
          <t>Inserir o número desejado da Aba QUANTITATIVO</t>
        </r>
      </text>
    </comment>
    <comment ref="A254" authorId="0">
      <text>
        <r>
          <rPr>
            <b/>
            <sz val="9"/>
            <rFont val="Segoe UI"/>
            <family val="2"/>
          </rPr>
          <t>Inserir o número desejado da Aba QUANTITATIVO</t>
        </r>
      </text>
    </comment>
    <comment ref="A199" authorId="0">
      <text>
        <r>
          <rPr>
            <b/>
            <sz val="9"/>
            <rFont val="Segoe UI"/>
            <family val="2"/>
          </rPr>
          <t>Inserir o número desejado da Aba QUANTITATIVO</t>
        </r>
      </text>
    </comment>
    <comment ref="A257" authorId="0">
      <text>
        <r>
          <rPr>
            <b/>
            <sz val="9"/>
            <rFont val="Segoe UI"/>
            <family val="2"/>
          </rPr>
          <t>Inserir o número do Item desejado da Aba QUANTITATIVO</t>
        </r>
        <r>
          <rPr>
            <sz val="9"/>
            <rFont val="Segoe UI"/>
            <family val="2"/>
          </rPr>
          <t xml:space="preserve">
</t>
        </r>
      </text>
    </comment>
    <comment ref="A258" authorId="0">
      <text>
        <r>
          <rPr>
            <b/>
            <sz val="9"/>
            <rFont val="Segoe UI"/>
            <family val="2"/>
          </rPr>
          <t>Inserir o número do Subitem desejado da Aba QUANTITATIVO</t>
        </r>
      </text>
    </comment>
    <comment ref="A259" authorId="0">
      <text>
        <r>
          <rPr>
            <b/>
            <sz val="9"/>
            <rFont val="Segoe UI"/>
            <family val="2"/>
          </rPr>
          <t>Inserir o número desejado da Aba QUANTITATIVO</t>
        </r>
      </text>
    </comment>
    <comment ref="A262" authorId="0">
      <text>
        <r>
          <rPr>
            <b/>
            <sz val="9"/>
            <rFont val="Segoe UI"/>
            <family val="2"/>
          </rPr>
          <t>Inserir o número do Item desejado da Aba QUANTITATIVO</t>
        </r>
        <r>
          <rPr>
            <sz val="9"/>
            <rFont val="Segoe UI"/>
            <family val="2"/>
          </rPr>
          <t xml:space="preserve">
</t>
        </r>
      </text>
    </comment>
    <comment ref="A263" authorId="0">
      <text>
        <r>
          <rPr>
            <b/>
            <sz val="9"/>
            <rFont val="Segoe UI"/>
            <family val="2"/>
          </rPr>
          <t>Inserir o número do Subitem desejado da Aba QUANTITATIVO</t>
        </r>
      </text>
    </comment>
    <comment ref="A92" authorId="0">
      <text>
        <r>
          <rPr>
            <b/>
            <sz val="9"/>
            <rFont val="Segoe UI"/>
            <family val="2"/>
          </rPr>
          <t>Inserir o número do Item desejado da Aba QUANTITATIVO</t>
        </r>
        <r>
          <rPr>
            <sz val="9"/>
            <rFont val="Segoe UI"/>
            <family val="2"/>
          </rPr>
          <t xml:space="preserve">
</t>
        </r>
      </text>
    </comment>
    <comment ref="A93" authorId="0">
      <text>
        <r>
          <rPr>
            <b/>
            <sz val="9"/>
            <rFont val="Segoe UI"/>
            <family val="2"/>
          </rPr>
          <t>Inserir o número do Subitem desejado da Aba QUANTITATIVO</t>
        </r>
      </text>
    </comment>
    <comment ref="A94" authorId="0">
      <text>
        <r>
          <rPr>
            <b/>
            <sz val="9"/>
            <rFont val="Segoe UI"/>
            <family val="2"/>
          </rPr>
          <t>Inserir o número desejado da Aba QUANTITATIVO</t>
        </r>
      </text>
    </comment>
    <comment ref="A69" authorId="0">
      <text>
        <r>
          <rPr>
            <b/>
            <sz val="9"/>
            <rFont val="Segoe UI"/>
            <family val="2"/>
          </rPr>
          <t>Inserir o número desejado da Aba QUANTITATIVO</t>
        </r>
      </text>
    </comment>
    <comment ref="A70" authorId="0">
      <text>
        <r>
          <rPr>
            <b/>
            <sz val="9"/>
            <rFont val="Segoe UI"/>
            <family val="2"/>
          </rPr>
          <t>Inserir o número desejado da Aba QUANTITATIVO</t>
        </r>
      </text>
    </comment>
    <comment ref="A71" authorId="0">
      <text>
        <r>
          <rPr>
            <b/>
            <sz val="9"/>
            <rFont val="Segoe UI"/>
            <family val="2"/>
          </rPr>
          <t>Inserir o número desejado da Aba QUANTITATIVO</t>
        </r>
      </text>
    </comment>
    <comment ref="A264" authorId="0">
      <text>
        <r>
          <rPr>
            <b/>
            <sz val="9"/>
            <rFont val="Segoe UI"/>
            <family val="2"/>
          </rPr>
          <t>Inserir o número desejado da Aba QUANTITATIVO</t>
        </r>
      </text>
    </comment>
    <comment ref="A29" authorId="0">
      <text>
        <r>
          <rPr>
            <b/>
            <sz val="9"/>
            <rFont val="Segoe UI"/>
            <family val="2"/>
          </rPr>
          <t>Inserir o número desejado da Aba QUANTITATIVO</t>
        </r>
      </text>
    </comment>
    <comment ref="A38" authorId="0">
      <text>
        <r>
          <rPr>
            <b/>
            <sz val="9"/>
            <rFont val="Segoe UI"/>
            <family val="2"/>
          </rPr>
          <t>Inserir o número desejado da Aba QUANTITATIVO</t>
        </r>
      </text>
    </comment>
    <comment ref="A161" authorId="0">
      <text>
        <r>
          <rPr>
            <b/>
            <sz val="9"/>
            <rFont val="Segoe UI"/>
            <family val="2"/>
          </rPr>
          <t>Inserir o número desejado da Aba QUANTITATIVO</t>
        </r>
      </text>
    </comment>
    <comment ref="A72" authorId="0">
      <text>
        <r>
          <rPr>
            <b/>
            <sz val="9"/>
            <rFont val="Segoe UI"/>
            <family val="2"/>
          </rPr>
          <t>Inserir o número desejado da Aba QUANTITATIVO</t>
        </r>
      </text>
    </comment>
    <comment ref="A57" authorId="0">
      <text>
        <r>
          <rPr>
            <b/>
            <sz val="9"/>
            <rFont val="Segoe UI"/>
            <family val="2"/>
          </rPr>
          <t>Inserir o número desejado da Aba QUANTITATIVO</t>
        </r>
      </text>
    </comment>
    <comment ref="A42" authorId="0">
      <text>
        <r>
          <rPr>
            <b/>
            <sz val="9"/>
            <rFont val="Segoe UI"/>
            <family val="2"/>
          </rPr>
          <t>Inserir o número desejado da Aba QUANTITATIVO</t>
        </r>
      </text>
    </comment>
    <comment ref="A41" authorId="0">
      <text>
        <r>
          <rPr>
            <b/>
            <sz val="9"/>
            <rFont val="Segoe UI"/>
            <family val="2"/>
          </rPr>
          <t>Inserir o número desejado da Aba QUANTITATIVO</t>
        </r>
      </text>
    </comment>
    <comment ref="A40" authorId="0">
      <text>
        <r>
          <rPr>
            <b/>
            <sz val="9"/>
            <rFont val="Segoe UI"/>
            <family val="2"/>
          </rPr>
          <t>Inserir o número desejado da Aba QUANTITATIVO</t>
        </r>
      </text>
    </comment>
    <comment ref="A39" authorId="0">
      <text>
        <r>
          <rPr>
            <b/>
            <sz val="9"/>
            <rFont val="Segoe UI"/>
            <family val="2"/>
          </rPr>
          <t>Inserir o número desejado da Aba QUANTITATIVO</t>
        </r>
      </text>
    </comment>
    <comment ref="A111" authorId="0">
      <text>
        <r>
          <rPr>
            <b/>
            <sz val="9"/>
            <rFont val="Segoe UI"/>
            <family val="2"/>
          </rPr>
          <t>Inserir o número desejado da Aba QUANTITATIVO</t>
        </r>
      </text>
    </comment>
    <comment ref="A112" authorId="0">
      <text>
        <r>
          <rPr>
            <b/>
            <sz val="9"/>
            <rFont val="Segoe UI"/>
            <family val="2"/>
          </rPr>
          <t>Inserir o número desejado da Aba QUANTITATIVO</t>
        </r>
      </text>
    </comment>
    <comment ref="A145" authorId="0">
      <text>
        <r>
          <rPr>
            <b/>
            <sz val="9"/>
            <rFont val="Segoe UI"/>
            <family val="2"/>
          </rPr>
          <t>Inserir o número desejado da Aba QUANTITATIVO</t>
        </r>
      </text>
    </comment>
    <comment ref="A146" authorId="0">
      <text>
        <r>
          <rPr>
            <b/>
            <sz val="9"/>
            <rFont val="Segoe UI"/>
            <family val="2"/>
          </rPr>
          <t>Inserir o número desejado da Aba QUANTITATIVO</t>
        </r>
      </text>
    </comment>
    <comment ref="A147" authorId="0">
      <text>
        <r>
          <rPr>
            <b/>
            <sz val="9"/>
            <rFont val="Segoe UI"/>
            <family val="2"/>
          </rPr>
          <t>Inserir o número desejado da Aba QUANTITATIVO</t>
        </r>
      </text>
    </comment>
    <comment ref="A148" authorId="0">
      <text>
        <r>
          <rPr>
            <b/>
            <sz val="9"/>
            <rFont val="Segoe UI"/>
            <family val="2"/>
          </rPr>
          <t>Inserir o número desejado da Aba QUANTITATIVO</t>
        </r>
      </text>
    </comment>
    <comment ref="A149" authorId="0">
      <text>
        <r>
          <rPr>
            <b/>
            <sz val="9"/>
            <rFont val="Segoe UI"/>
            <family val="2"/>
          </rPr>
          <t>Inserir o número desejado da Aba QUANTITATIVO</t>
        </r>
      </text>
    </comment>
    <comment ref="A150" authorId="0">
      <text>
        <r>
          <rPr>
            <b/>
            <sz val="9"/>
            <rFont val="Segoe UI"/>
            <family val="2"/>
          </rPr>
          <t>Inserir o número desejado da Aba QUANTITATIVO</t>
        </r>
      </text>
    </comment>
    <comment ref="A153" authorId="0">
      <text>
        <r>
          <rPr>
            <b/>
            <sz val="9"/>
            <rFont val="Segoe UI"/>
            <family val="2"/>
          </rPr>
          <t>Inserir o número desejado da Aba QUANTITATIVO</t>
        </r>
      </text>
    </comment>
    <comment ref="A154" authorId="0">
      <text>
        <r>
          <rPr>
            <b/>
            <sz val="9"/>
            <rFont val="Segoe UI"/>
            <family val="2"/>
          </rPr>
          <t>Inserir o número desejado da Aba QUANTITATIVO</t>
        </r>
      </text>
    </comment>
    <comment ref="A155" authorId="0">
      <text>
        <r>
          <rPr>
            <b/>
            <sz val="9"/>
            <rFont val="Segoe UI"/>
            <family val="2"/>
          </rPr>
          <t>Inserir o número desejado da Aba QUANTITATIVO</t>
        </r>
      </text>
    </comment>
    <comment ref="A156" authorId="0">
      <text>
        <r>
          <rPr>
            <b/>
            <sz val="9"/>
            <rFont val="Segoe UI"/>
            <family val="2"/>
          </rPr>
          <t>Inserir o número desejado da Aba QUANTITATIVO</t>
        </r>
      </text>
    </comment>
    <comment ref="A157" authorId="0">
      <text>
        <r>
          <rPr>
            <b/>
            <sz val="9"/>
            <rFont val="Segoe UI"/>
            <family val="2"/>
          </rPr>
          <t>Inserir o número desejado da Aba QUANTITATIVO</t>
        </r>
      </text>
    </comment>
    <comment ref="A47" authorId="0">
      <text>
        <r>
          <rPr>
            <b/>
            <sz val="9"/>
            <rFont val="Segoe UI"/>
            <family val="2"/>
          </rPr>
          <t>Inserir o número desejado da Aba QUANTITATIVO</t>
        </r>
      </text>
    </comment>
    <comment ref="A59" authorId="0">
      <text>
        <r>
          <rPr>
            <b/>
            <sz val="9"/>
            <rFont val="Segoe UI"/>
            <family val="2"/>
          </rPr>
          <t>Inserir o número do Subitem desejado da Aba QUANTITATIVO</t>
        </r>
      </text>
    </comment>
    <comment ref="A60" authorId="0">
      <text>
        <r>
          <rPr>
            <b/>
            <sz val="9"/>
            <rFont val="Segoe UI"/>
            <family val="2"/>
          </rPr>
          <t>Inserir o número desejado da Aba QUANTITATIVO</t>
        </r>
      </text>
    </comment>
    <comment ref="A62" authorId="0">
      <text>
        <r>
          <rPr>
            <b/>
            <sz val="9"/>
            <rFont val="Segoe UI"/>
            <family val="2"/>
          </rPr>
          <t>Inserir o número do Subitem desejado da Aba QUANTITATIVO</t>
        </r>
      </text>
    </comment>
    <comment ref="A63" authorId="0">
      <text>
        <r>
          <rPr>
            <b/>
            <sz val="9"/>
            <rFont val="Segoe UI"/>
            <family val="2"/>
          </rPr>
          <t>Inserir o número desejado da Aba QUANTITATIVO</t>
        </r>
      </text>
    </comment>
    <comment ref="A78" authorId="0">
      <text>
        <r>
          <rPr>
            <b/>
            <sz val="9"/>
            <rFont val="Segoe UI"/>
            <family val="2"/>
          </rPr>
          <t>Inserir o número desejado da Aba QUANTITATIVO</t>
        </r>
      </text>
    </comment>
    <comment ref="A102" authorId="0">
      <text>
        <r>
          <rPr>
            <b/>
            <sz val="9"/>
            <rFont val="Segoe UI"/>
            <family val="2"/>
          </rPr>
          <t>Inserir o número do Subitem desejado da Aba QUANTITATIVO</t>
        </r>
      </text>
    </comment>
    <comment ref="A103" authorId="0">
      <text>
        <r>
          <rPr>
            <b/>
            <sz val="9"/>
            <rFont val="Segoe UI"/>
            <family val="2"/>
          </rPr>
          <t>Inserir o número desejado da Aba QUANTITATIVO</t>
        </r>
      </text>
    </comment>
    <comment ref="A26" authorId="0">
      <text>
        <r>
          <rPr>
            <b/>
            <sz val="9"/>
            <rFont val="Segoe UI"/>
            <family val="2"/>
          </rPr>
          <t>Inserir o número desejado da Aba QUANTITATIVO</t>
        </r>
      </text>
    </comment>
    <comment ref="A25" authorId="0">
      <text>
        <r>
          <rPr>
            <b/>
            <sz val="9"/>
            <rFont val="Segoe UI"/>
            <family val="2"/>
          </rPr>
          <t>Inserir o número desejado da Aba QUANTITATIVO</t>
        </r>
      </text>
    </comment>
    <comment ref="A24" authorId="0">
      <text>
        <r>
          <rPr>
            <b/>
            <sz val="9"/>
            <rFont val="Segoe UI"/>
            <family val="2"/>
          </rPr>
          <t>Inserir o número desejado da Aba QUANTITATIVO</t>
        </r>
      </text>
    </comment>
    <comment ref="A23" authorId="0">
      <text>
        <r>
          <rPr>
            <b/>
            <sz val="9"/>
            <rFont val="Segoe UI"/>
            <family val="2"/>
          </rPr>
          <t>Inserir o número desejado da Aba QUANTITATIVO</t>
        </r>
      </text>
    </comment>
    <comment ref="A114" authorId="0">
      <text>
        <r>
          <rPr>
            <b/>
            <sz val="9"/>
            <rFont val="Segoe UI"/>
            <family val="2"/>
          </rPr>
          <t>Inserir o número do Subitem desejado da Aba QUANTITATIVO</t>
        </r>
      </text>
    </comment>
    <comment ref="A115" authorId="0">
      <text>
        <r>
          <rPr>
            <b/>
            <sz val="9"/>
            <rFont val="Segoe UI"/>
            <family val="2"/>
          </rPr>
          <t>Inserir o número desejado da Aba QUANTITATIVO</t>
        </r>
      </text>
    </comment>
    <comment ref="A116" authorId="0">
      <text>
        <r>
          <rPr>
            <b/>
            <sz val="9"/>
            <rFont val="Segoe UI"/>
            <family val="2"/>
          </rPr>
          <t>Inserir o número desejado da Aba QUANTITATIVO</t>
        </r>
      </text>
    </comment>
    <comment ref="A117" authorId="0">
      <text>
        <r>
          <rPr>
            <b/>
            <sz val="9"/>
            <rFont val="Segoe UI"/>
            <family val="2"/>
          </rPr>
          <t>Inserir o número desejado da Aba QUANTITATIVO</t>
        </r>
      </text>
    </comment>
    <comment ref="A118" authorId="0">
      <text>
        <r>
          <rPr>
            <b/>
            <sz val="9"/>
            <rFont val="Segoe UI"/>
            <family val="2"/>
          </rPr>
          <t>Inserir o número desejado da Aba QUANTITATIVO</t>
        </r>
      </text>
    </comment>
    <comment ref="A119" authorId="0">
      <text>
        <r>
          <rPr>
            <b/>
            <sz val="9"/>
            <rFont val="Segoe UI"/>
            <family val="2"/>
          </rPr>
          <t>Inserir o número desejado da Aba QUANTITATIVO</t>
        </r>
      </text>
    </comment>
    <comment ref="A120" authorId="0">
      <text>
        <r>
          <rPr>
            <b/>
            <sz val="9"/>
            <rFont val="Segoe UI"/>
            <family val="2"/>
          </rPr>
          <t>Inserir o número desejado da Aba QUANTITATIVO</t>
        </r>
      </text>
    </comment>
    <comment ref="A121" authorId="0">
      <text>
        <r>
          <rPr>
            <b/>
            <sz val="9"/>
            <rFont val="Segoe UI"/>
            <family val="2"/>
          </rPr>
          <t>Inserir o número desejado da Aba QUANTITATIVO</t>
        </r>
      </text>
    </comment>
    <comment ref="A122" authorId="0">
      <text>
        <r>
          <rPr>
            <b/>
            <sz val="9"/>
            <rFont val="Segoe UI"/>
            <family val="2"/>
          </rPr>
          <t>Inserir o número desejado da Aba QUANTITATIVO</t>
        </r>
      </text>
    </comment>
    <comment ref="A123" authorId="0">
      <text>
        <r>
          <rPr>
            <b/>
            <sz val="9"/>
            <rFont val="Segoe UI"/>
            <family val="2"/>
          </rPr>
          <t>Inserir o número desejado da Aba QUANTITATIVO</t>
        </r>
      </text>
    </comment>
    <comment ref="A124" authorId="0">
      <text>
        <r>
          <rPr>
            <b/>
            <sz val="9"/>
            <rFont val="Segoe UI"/>
            <family val="2"/>
          </rPr>
          <t>Inserir o número desejado da Aba QUANTITATIVO</t>
        </r>
      </text>
    </comment>
    <comment ref="A125" authorId="0">
      <text>
        <r>
          <rPr>
            <b/>
            <sz val="9"/>
            <rFont val="Segoe UI"/>
            <family val="2"/>
          </rPr>
          <t>Inserir o número desejado da Aba QUANTITATIVO</t>
        </r>
      </text>
    </comment>
    <comment ref="A126" authorId="0">
      <text>
        <r>
          <rPr>
            <b/>
            <sz val="9"/>
            <rFont val="Segoe UI"/>
            <family val="2"/>
          </rPr>
          <t>Inserir o número desejado da Aba QUANTITATIVO</t>
        </r>
      </text>
    </comment>
    <comment ref="A127" authorId="0">
      <text>
        <r>
          <rPr>
            <b/>
            <sz val="9"/>
            <rFont val="Segoe UI"/>
            <family val="2"/>
          </rPr>
          <t>Inserir o número desejado da Aba QUANTITATIVO</t>
        </r>
      </text>
    </comment>
    <comment ref="A128" authorId="0">
      <text>
        <r>
          <rPr>
            <b/>
            <sz val="9"/>
            <rFont val="Segoe UI"/>
            <family val="2"/>
          </rPr>
          <t>Inserir o número desejado da Aba QUANTITATIVO</t>
        </r>
      </text>
    </comment>
    <comment ref="A129" authorId="0">
      <text>
        <r>
          <rPr>
            <b/>
            <sz val="9"/>
            <rFont val="Segoe UI"/>
            <family val="2"/>
          </rPr>
          <t>Inserir o número desejado da Aba QUANTITATIVO</t>
        </r>
      </text>
    </comment>
    <comment ref="A162" authorId="0">
      <text>
        <r>
          <rPr>
            <b/>
            <sz val="9"/>
            <rFont val="Segoe UI"/>
            <family val="2"/>
          </rPr>
          <t>Inserir o número desejado da Aba QUANTITATIVO</t>
        </r>
      </text>
    </comment>
    <comment ref="A173" authorId="0">
      <text>
        <r>
          <rPr>
            <b/>
            <sz val="9"/>
            <rFont val="Segoe UI"/>
            <family val="2"/>
          </rPr>
          <t>Inserir o número desejado da Aba QUANTITATIVO</t>
        </r>
      </text>
    </comment>
    <comment ref="A174" authorId="0">
      <text>
        <r>
          <rPr>
            <b/>
            <sz val="9"/>
            <rFont val="Segoe UI"/>
            <family val="2"/>
          </rPr>
          <t>Inserir o número desejado da Aba QUANTITATIVO</t>
        </r>
      </text>
    </comment>
    <comment ref="A175" authorId="0">
      <text>
        <r>
          <rPr>
            <b/>
            <sz val="9"/>
            <rFont val="Segoe UI"/>
            <family val="2"/>
          </rPr>
          <t>Inserir o número desejado da Aba QUANTITATIVO</t>
        </r>
      </text>
    </comment>
    <comment ref="A176" authorId="0">
      <text>
        <r>
          <rPr>
            <b/>
            <sz val="9"/>
            <rFont val="Segoe UI"/>
            <family val="2"/>
          </rPr>
          <t>Inserir o número desejado da Aba QUANTITATIVO</t>
        </r>
      </text>
    </comment>
    <comment ref="A177" authorId="0">
      <text>
        <r>
          <rPr>
            <b/>
            <sz val="9"/>
            <rFont val="Segoe UI"/>
            <family val="2"/>
          </rPr>
          <t>Inserir o número desejado da Aba QUANTITATIVO</t>
        </r>
      </text>
    </comment>
    <comment ref="A178" authorId="0">
      <text>
        <r>
          <rPr>
            <b/>
            <sz val="9"/>
            <rFont val="Segoe UI"/>
            <family val="2"/>
          </rPr>
          <t>Inserir o número desejado da Aba QUANTITATIVO</t>
        </r>
      </text>
    </comment>
    <comment ref="A179" authorId="0">
      <text>
        <r>
          <rPr>
            <b/>
            <sz val="9"/>
            <rFont val="Segoe UI"/>
            <family val="2"/>
          </rPr>
          <t>Inserir o número desejado da Aba QUANTITATIVO</t>
        </r>
      </text>
    </comment>
    <comment ref="A180" authorId="0">
      <text>
        <r>
          <rPr>
            <b/>
            <sz val="9"/>
            <rFont val="Segoe UI"/>
            <family val="2"/>
          </rPr>
          <t>Inserir o número desejado da Aba QUANTITATIVO</t>
        </r>
      </text>
    </comment>
    <comment ref="A181" authorId="0">
      <text>
        <r>
          <rPr>
            <b/>
            <sz val="9"/>
            <rFont val="Segoe UI"/>
            <family val="2"/>
          </rPr>
          <t>Inserir o número desejado da Aba QUANTITATIVO</t>
        </r>
      </text>
    </comment>
    <comment ref="A182" authorId="0">
      <text>
        <r>
          <rPr>
            <b/>
            <sz val="9"/>
            <rFont val="Segoe UI"/>
            <family val="2"/>
          </rPr>
          <t>Inserir o número desejado da Aba QUANTITATIVO</t>
        </r>
      </text>
    </comment>
    <comment ref="A183" authorId="0">
      <text>
        <r>
          <rPr>
            <b/>
            <sz val="9"/>
            <rFont val="Segoe UI"/>
            <family val="2"/>
          </rPr>
          <t>Inserir o número desejado da Aba QUANTITATIVO</t>
        </r>
      </text>
    </comment>
    <comment ref="A184" authorId="0">
      <text>
        <r>
          <rPr>
            <b/>
            <sz val="9"/>
            <rFont val="Segoe UI"/>
            <family val="2"/>
          </rPr>
          <t>Inserir o número desejado da Aba QUANTITATIVO</t>
        </r>
      </text>
    </comment>
    <comment ref="A185" authorId="0">
      <text>
        <r>
          <rPr>
            <b/>
            <sz val="9"/>
            <rFont val="Segoe UI"/>
            <family val="2"/>
          </rPr>
          <t>Inserir o número desejado da Aba QUANTITATIVO</t>
        </r>
      </text>
    </comment>
    <comment ref="A186" authorId="0">
      <text>
        <r>
          <rPr>
            <b/>
            <sz val="9"/>
            <rFont val="Segoe UI"/>
            <family val="2"/>
          </rPr>
          <t>Inserir o número desejado da Aba QUANTITATIVO</t>
        </r>
      </text>
    </comment>
    <comment ref="A187" authorId="0">
      <text>
        <r>
          <rPr>
            <b/>
            <sz val="9"/>
            <rFont val="Segoe UI"/>
            <family val="2"/>
          </rPr>
          <t>Inserir o número desejado da Aba QUANTITATIVO</t>
        </r>
      </text>
    </comment>
    <comment ref="A188" authorId="0">
      <text>
        <r>
          <rPr>
            <b/>
            <sz val="9"/>
            <rFont val="Segoe UI"/>
            <family val="2"/>
          </rPr>
          <t>Inserir o número desejado da Aba QUANTITATIVO</t>
        </r>
      </text>
    </comment>
    <comment ref="A189" authorId="0">
      <text>
        <r>
          <rPr>
            <b/>
            <sz val="9"/>
            <rFont val="Segoe UI"/>
            <family val="2"/>
          </rPr>
          <t>Inserir o número desejado da Aba QUANTITATIVO</t>
        </r>
      </text>
    </comment>
    <comment ref="A190" authorId="0">
      <text>
        <r>
          <rPr>
            <b/>
            <sz val="9"/>
            <rFont val="Segoe UI"/>
            <family val="2"/>
          </rPr>
          <t>Inserir o número desejado da Aba QUANTITATIVO</t>
        </r>
      </text>
    </comment>
    <comment ref="A191" authorId="0">
      <text>
        <r>
          <rPr>
            <b/>
            <sz val="9"/>
            <rFont val="Segoe UI"/>
            <family val="2"/>
          </rPr>
          <t>Inserir o número desejado da Aba QUANTITATIVO</t>
        </r>
      </text>
    </comment>
    <comment ref="A192" authorId="0">
      <text>
        <r>
          <rPr>
            <b/>
            <sz val="9"/>
            <rFont val="Segoe UI"/>
            <family val="2"/>
          </rPr>
          <t>Inserir o número desejado da Aba QUANTITATIVO</t>
        </r>
      </text>
    </comment>
    <comment ref="A193" authorId="0">
      <text>
        <r>
          <rPr>
            <b/>
            <sz val="9"/>
            <rFont val="Segoe UI"/>
            <family val="2"/>
          </rPr>
          <t>Inserir o número desejado da Aba QUANTITATIVO</t>
        </r>
      </text>
    </comment>
    <comment ref="A194" authorId="0">
      <text>
        <r>
          <rPr>
            <b/>
            <sz val="9"/>
            <rFont val="Segoe UI"/>
            <family val="2"/>
          </rPr>
          <t>Inserir o número desejado da Aba QUANTITATIVO</t>
        </r>
      </text>
    </comment>
    <comment ref="A248" authorId="0">
      <text>
        <r>
          <rPr>
            <b/>
            <sz val="9"/>
            <rFont val="Segoe UI"/>
            <family val="2"/>
          </rPr>
          <t>Inserir o número desejado da Aba QUANTITATIVO</t>
        </r>
      </text>
    </comment>
    <comment ref="A249" authorId="0">
      <text>
        <r>
          <rPr>
            <b/>
            <sz val="9"/>
            <rFont val="Segoe UI"/>
            <family val="2"/>
          </rPr>
          <t>Inserir o número desejado da Aba QUANTITATIVO</t>
        </r>
      </text>
    </comment>
    <comment ref="A250" authorId="0">
      <text>
        <r>
          <rPr>
            <b/>
            <sz val="9"/>
            <rFont val="Segoe UI"/>
            <family val="2"/>
          </rPr>
          <t>Inserir o número desejado da Aba QUANTITATIVO</t>
        </r>
      </text>
    </comment>
    <comment ref="A245" authorId="0">
      <text>
        <r>
          <rPr>
            <b/>
            <sz val="9"/>
            <rFont val="Segoe UI"/>
            <family val="2"/>
          </rPr>
          <t>Inserir o número desejado da Aba QUANTITATIVO</t>
        </r>
      </text>
    </comment>
    <comment ref="A246" authorId="0">
      <text>
        <r>
          <rPr>
            <b/>
            <sz val="9"/>
            <rFont val="Segoe UI"/>
            <family val="2"/>
          </rPr>
          <t>Inserir o número desejado da Aba QUANTITATIVO</t>
        </r>
      </text>
    </comment>
    <comment ref="A247" authorId="0">
      <text>
        <r>
          <rPr>
            <b/>
            <sz val="9"/>
            <rFont val="Segoe UI"/>
            <family val="2"/>
          </rPr>
          <t>Inserir o número desejado da Aba QUANTITATIVO</t>
        </r>
      </text>
    </comment>
    <comment ref="A236" authorId="0">
      <text>
        <r>
          <rPr>
            <b/>
            <sz val="9"/>
            <rFont val="Segoe UI"/>
            <family val="2"/>
          </rPr>
          <t>Inserir o número desejado da Aba QUANTITATIVO</t>
        </r>
      </text>
    </comment>
    <comment ref="A237" authorId="0">
      <text>
        <r>
          <rPr>
            <b/>
            <sz val="9"/>
            <rFont val="Segoe UI"/>
            <family val="2"/>
          </rPr>
          <t>Inserir o número desejado da Aba QUANTITATIVO</t>
        </r>
      </text>
    </comment>
    <comment ref="A238" authorId="0">
      <text>
        <r>
          <rPr>
            <b/>
            <sz val="9"/>
            <rFont val="Segoe UI"/>
            <family val="2"/>
          </rPr>
          <t>Inserir o número desejado da Aba QUANTITATIVO</t>
        </r>
      </text>
    </comment>
    <comment ref="A239" authorId="0">
      <text>
        <r>
          <rPr>
            <b/>
            <sz val="9"/>
            <rFont val="Segoe UI"/>
            <family val="2"/>
          </rPr>
          <t>Inserir o número desejado da Aba QUANTITATIVO</t>
        </r>
      </text>
    </comment>
    <comment ref="A240" authorId="0">
      <text>
        <r>
          <rPr>
            <b/>
            <sz val="9"/>
            <rFont val="Segoe UI"/>
            <family val="2"/>
          </rPr>
          <t>Inserir o número desejado da Aba QUANTITATIVO</t>
        </r>
      </text>
    </comment>
    <comment ref="A241" authorId="0">
      <text>
        <r>
          <rPr>
            <b/>
            <sz val="9"/>
            <rFont val="Segoe UI"/>
            <family val="2"/>
          </rPr>
          <t>Inserir o número desejado da Aba QUANTITATIVO</t>
        </r>
      </text>
    </comment>
    <comment ref="A242" authorId="0">
      <text>
        <r>
          <rPr>
            <b/>
            <sz val="9"/>
            <rFont val="Segoe UI"/>
            <family val="2"/>
          </rPr>
          <t>Inserir o número desejado da Aba QUANTITATIVO</t>
        </r>
      </text>
    </comment>
    <comment ref="A243" authorId="0">
      <text>
        <r>
          <rPr>
            <b/>
            <sz val="9"/>
            <rFont val="Segoe UI"/>
            <family val="2"/>
          </rPr>
          <t>Inserir o número desejado da Aba QUANTITATIVO</t>
        </r>
      </text>
    </comment>
    <comment ref="A244" authorId="0">
      <text>
        <r>
          <rPr>
            <b/>
            <sz val="9"/>
            <rFont val="Segoe UI"/>
            <family val="2"/>
          </rPr>
          <t>Inserir o número desejado da Aba QUANTITATIVO</t>
        </r>
      </text>
    </comment>
    <comment ref="A227" authorId="0">
      <text>
        <r>
          <rPr>
            <b/>
            <sz val="9"/>
            <rFont val="Segoe UI"/>
            <family val="2"/>
          </rPr>
          <t>Inserir o número desejado da Aba QUANTITATIVO</t>
        </r>
      </text>
    </comment>
    <comment ref="A228" authorId="0">
      <text>
        <r>
          <rPr>
            <b/>
            <sz val="9"/>
            <rFont val="Segoe UI"/>
            <family val="2"/>
          </rPr>
          <t>Inserir o número desejado da Aba QUANTITATIVO</t>
        </r>
      </text>
    </comment>
    <comment ref="A229" authorId="0">
      <text>
        <r>
          <rPr>
            <b/>
            <sz val="9"/>
            <rFont val="Segoe UI"/>
            <family val="2"/>
          </rPr>
          <t>Inserir o número desejado da Aba QUANTITATIVO</t>
        </r>
      </text>
    </comment>
    <comment ref="A230" authorId="0">
      <text>
        <r>
          <rPr>
            <b/>
            <sz val="9"/>
            <rFont val="Segoe UI"/>
            <family val="2"/>
          </rPr>
          <t>Inserir o número desejado da Aba QUANTITATIVO</t>
        </r>
      </text>
    </comment>
    <comment ref="A231" authorId="0">
      <text>
        <r>
          <rPr>
            <b/>
            <sz val="9"/>
            <rFont val="Segoe UI"/>
            <family val="2"/>
          </rPr>
          <t>Inserir o número desejado da Aba QUANTITATIVO</t>
        </r>
      </text>
    </comment>
    <comment ref="A232" authorId="0">
      <text>
        <r>
          <rPr>
            <b/>
            <sz val="9"/>
            <rFont val="Segoe UI"/>
            <family val="2"/>
          </rPr>
          <t>Inserir o número desejado da Aba QUANTITATIVO</t>
        </r>
      </text>
    </comment>
    <comment ref="A233" authorId="0">
      <text>
        <r>
          <rPr>
            <b/>
            <sz val="9"/>
            <rFont val="Segoe UI"/>
            <family val="2"/>
          </rPr>
          <t>Inserir o número desejado da Aba QUANTITATIVO</t>
        </r>
      </text>
    </comment>
    <comment ref="A234" authorId="0">
      <text>
        <r>
          <rPr>
            <b/>
            <sz val="9"/>
            <rFont val="Segoe UI"/>
            <family val="2"/>
          </rPr>
          <t>Inserir o número desejado da Aba QUANTITATIVO</t>
        </r>
      </text>
    </comment>
    <comment ref="A235" authorId="0">
      <text>
        <r>
          <rPr>
            <b/>
            <sz val="9"/>
            <rFont val="Segoe UI"/>
            <family val="2"/>
          </rPr>
          <t>Inserir o número desejado da Aba QUANTITATIVO</t>
        </r>
      </text>
    </comment>
    <comment ref="A218" authorId="0">
      <text>
        <r>
          <rPr>
            <b/>
            <sz val="9"/>
            <rFont val="Segoe UI"/>
            <family val="2"/>
          </rPr>
          <t>Inserir o número desejado da Aba QUANTITATIVO</t>
        </r>
      </text>
    </comment>
    <comment ref="A219" authorId="0">
      <text>
        <r>
          <rPr>
            <b/>
            <sz val="9"/>
            <rFont val="Segoe UI"/>
            <family val="2"/>
          </rPr>
          <t>Inserir o número desejado da Aba QUANTITATIVO</t>
        </r>
      </text>
    </comment>
    <comment ref="A220" authorId="0">
      <text>
        <r>
          <rPr>
            <b/>
            <sz val="9"/>
            <rFont val="Segoe UI"/>
            <family val="2"/>
          </rPr>
          <t>Inserir o número desejado da Aba QUANTITATIVO</t>
        </r>
      </text>
    </comment>
    <comment ref="A221" authorId="0">
      <text>
        <r>
          <rPr>
            <b/>
            <sz val="9"/>
            <rFont val="Segoe UI"/>
            <family val="2"/>
          </rPr>
          <t>Inserir o número desejado da Aba QUANTITATIVO</t>
        </r>
      </text>
    </comment>
    <comment ref="A222" authorId="0">
      <text>
        <r>
          <rPr>
            <b/>
            <sz val="9"/>
            <rFont val="Segoe UI"/>
            <family val="2"/>
          </rPr>
          <t>Inserir o número desejado da Aba QUANTITATIVO</t>
        </r>
      </text>
    </comment>
    <comment ref="A223" authorId="0">
      <text>
        <r>
          <rPr>
            <b/>
            <sz val="9"/>
            <rFont val="Segoe UI"/>
            <family val="2"/>
          </rPr>
          <t>Inserir o número desejado da Aba QUANTITATIVO</t>
        </r>
      </text>
    </comment>
    <comment ref="A224" authorId="0">
      <text>
        <r>
          <rPr>
            <b/>
            <sz val="9"/>
            <rFont val="Segoe UI"/>
            <family val="2"/>
          </rPr>
          <t>Inserir o número desejado da Aba QUANTITATIVO</t>
        </r>
      </text>
    </comment>
    <comment ref="A225" authorId="0">
      <text>
        <r>
          <rPr>
            <b/>
            <sz val="9"/>
            <rFont val="Segoe UI"/>
            <family val="2"/>
          </rPr>
          <t>Inserir o número desejado da Aba QUANTITATIVO</t>
        </r>
      </text>
    </comment>
    <comment ref="A226" authorId="0">
      <text>
        <r>
          <rPr>
            <b/>
            <sz val="9"/>
            <rFont val="Segoe UI"/>
            <family val="2"/>
          </rPr>
          <t>Inserir o número desejado da Aba QUANTITATIVO</t>
        </r>
      </text>
    </comment>
    <comment ref="A209" authorId="0">
      <text>
        <r>
          <rPr>
            <b/>
            <sz val="9"/>
            <rFont val="Segoe UI"/>
            <family val="2"/>
          </rPr>
          <t>Inserir o número desejado da Aba QUANTITATIVO</t>
        </r>
      </text>
    </comment>
    <comment ref="A210" authorId="0">
      <text>
        <r>
          <rPr>
            <b/>
            <sz val="9"/>
            <rFont val="Segoe UI"/>
            <family val="2"/>
          </rPr>
          <t>Inserir o número desejado da Aba QUANTITATIVO</t>
        </r>
      </text>
    </comment>
    <comment ref="A211" authorId="0">
      <text>
        <r>
          <rPr>
            <b/>
            <sz val="9"/>
            <rFont val="Segoe UI"/>
            <family val="2"/>
          </rPr>
          <t>Inserir o número desejado da Aba QUANTITATIVO</t>
        </r>
      </text>
    </comment>
    <comment ref="A212" authorId="0">
      <text>
        <r>
          <rPr>
            <b/>
            <sz val="9"/>
            <rFont val="Segoe UI"/>
            <family val="2"/>
          </rPr>
          <t>Inserir o número desejado da Aba QUANTITATIVO</t>
        </r>
      </text>
    </comment>
    <comment ref="A213" authorId="0">
      <text>
        <r>
          <rPr>
            <b/>
            <sz val="9"/>
            <rFont val="Segoe UI"/>
            <family val="2"/>
          </rPr>
          <t>Inserir o número desejado da Aba QUANTITATIVO</t>
        </r>
      </text>
    </comment>
    <comment ref="A214" authorId="0">
      <text>
        <r>
          <rPr>
            <b/>
            <sz val="9"/>
            <rFont val="Segoe UI"/>
            <family val="2"/>
          </rPr>
          <t>Inserir o número desejado da Aba QUANTITATIVO</t>
        </r>
      </text>
    </comment>
    <comment ref="A215" authorId="0">
      <text>
        <r>
          <rPr>
            <b/>
            <sz val="9"/>
            <rFont val="Segoe UI"/>
            <family val="2"/>
          </rPr>
          <t>Inserir o número desejado da Aba QUANTITATIVO</t>
        </r>
      </text>
    </comment>
    <comment ref="A216" authorId="0">
      <text>
        <r>
          <rPr>
            <b/>
            <sz val="9"/>
            <rFont val="Segoe UI"/>
            <family val="2"/>
          </rPr>
          <t>Inserir o número desejado da Aba QUANTITATIVO</t>
        </r>
      </text>
    </comment>
    <comment ref="A217" authorId="0">
      <text>
        <r>
          <rPr>
            <b/>
            <sz val="9"/>
            <rFont val="Segoe UI"/>
            <family val="2"/>
          </rPr>
          <t>Inserir o número desejado da Aba QUANTITATIVO</t>
        </r>
      </text>
    </comment>
    <comment ref="A200" authorId="0">
      <text>
        <r>
          <rPr>
            <b/>
            <sz val="9"/>
            <rFont val="Segoe UI"/>
            <family val="2"/>
          </rPr>
          <t>Inserir o número desejado da Aba QUANTITATIVO</t>
        </r>
      </text>
    </comment>
    <comment ref="A201" authorId="0">
      <text>
        <r>
          <rPr>
            <b/>
            <sz val="9"/>
            <rFont val="Segoe UI"/>
            <family val="2"/>
          </rPr>
          <t>Inserir o número desejado da Aba QUANTITATIVO</t>
        </r>
      </text>
    </comment>
    <comment ref="A202" authorId="0">
      <text>
        <r>
          <rPr>
            <b/>
            <sz val="9"/>
            <rFont val="Segoe UI"/>
            <family val="2"/>
          </rPr>
          <t>Inserir o número desejado da Aba QUANTITATIVO</t>
        </r>
      </text>
    </comment>
    <comment ref="A203" authorId="0">
      <text>
        <r>
          <rPr>
            <b/>
            <sz val="9"/>
            <rFont val="Segoe UI"/>
            <family val="2"/>
          </rPr>
          <t>Inserir o número desejado da Aba QUANTITATIVO</t>
        </r>
      </text>
    </comment>
    <comment ref="A204" authorId="0">
      <text>
        <r>
          <rPr>
            <b/>
            <sz val="9"/>
            <rFont val="Segoe UI"/>
            <family val="2"/>
          </rPr>
          <t>Inserir o número desejado da Aba QUANTITATIVO</t>
        </r>
      </text>
    </comment>
    <comment ref="A205" authorId="0">
      <text>
        <r>
          <rPr>
            <b/>
            <sz val="9"/>
            <rFont val="Segoe UI"/>
            <family val="2"/>
          </rPr>
          <t>Inserir o número desejado da Aba QUANTITATIVO</t>
        </r>
      </text>
    </comment>
    <comment ref="A206" authorId="0">
      <text>
        <r>
          <rPr>
            <b/>
            <sz val="9"/>
            <rFont val="Segoe UI"/>
            <family val="2"/>
          </rPr>
          <t>Inserir o número desejado da Aba QUANTITATIVO</t>
        </r>
      </text>
    </comment>
    <comment ref="A207" authorId="0">
      <text>
        <r>
          <rPr>
            <b/>
            <sz val="9"/>
            <rFont val="Segoe UI"/>
            <family val="2"/>
          </rPr>
          <t>Inserir o número desejado da Aba QUANTITATIVO</t>
        </r>
      </text>
    </comment>
    <comment ref="A208" authorId="0">
      <text>
        <r>
          <rPr>
            <b/>
            <sz val="9"/>
            <rFont val="Segoe UI"/>
            <family val="2"/>
          </rPr>
          <t>Inserir o número desejado da Aba QUANTITATIVO</t>
        </r>
      </text>
    </comment>
    <comment ref="A251" authorId="0">
      <text>
        <r>
          <rPr>
            <b/>
            <sz val="9"/>
            <rFont val="Segoe UI"/>
            <family val="2"/>
          </rPr>
          <t>Inserir o número desejado da Aba QUANTITATIVO</t>
        </r>
      </text>
    </comment>
    <comment ref="A252" authorId="0">
      <text>
        <r>
          <rPr>
            <b/>
            <sz val="9"/>
            <rFont val="Segoe UI"/>
            <family val="2"/>
          </rPr>
          <t>Inserir o número desejado da Aba QUANTITATIVO</t>
        </r>
      </text>
    </comment>
    <comment ref="A253" authorId="0">
      <text>
        <r>
          <rPr>
            <b/>
            <sz val="9"/>
            <rFont val="Segoe UI"/>
            <family val="2"/>
          </rPr>
          <t>Inserir o número desejado da Aba QUANTITATIVO</t>
        </r>
      </text>
    </comment>
    <comment ref="A35" authorId="0">
      <text>
        <r>
          <rPr>
            <b/>
            <sz val="9"/>
            <rFont val="Segoe UI"/>
            <family val="2"/>
          </rPr>
          <t>Inserir o número desejado da Aba QUANTITATIVO</t>
        </r>
      </text>
    </comment>
  </commentList>
</comments>
</file>

<file path=xl/comments2.xml><?xml version="1.0" encoding="utf-8"?>
<comments xmlns="http://schemas.openxmlformats.org/spreadsheetml/2006/main">
  <authors>
    <author>Usuario</author>
  </authors>
  <commentList>
    <comment ref="B12" authorId="0">
      <text>
        <r>
          <rPr>
            <b/>
            <sz val="9"/>
            <rFont val="Segoe UI"/>
            <family val="2"/>
          </rPr>
          <t xml:space="preserve">LISTA SUSPENSA
</t>
        </r>
        <r>
          <rPr>
            <sz val="9"/>
            <rFont val="Segoe UI"/>
            <family val="2"/>
          </rPr>
          <t>Escolher qual base de dados será utilizada para retornar os valores desejados.</t>
        </r>
      </text>
    </comment>
    <comment ref="C12" authorId="0">
      <text>
        <r>
          <rPr>
            <b/>
            <sz val="9"/>
            <rFont val="Segoe UI"/>
            <family val="2"/>
          </rPr>
          <t>Inserir CÓDIGO conforme REFERÊNCIA escolhida</t>
        </r>
      </text>
    </comment>
    <comment ref="B14" authorId="0">
      <text>
        <r>
          <rPr>
            <b/>
            <sz val="9"/>
            <rFont val="Segoe UI"/>
            <family val="2"/>
          </rPr>
          <t xml:space="preserve">LISTA SUSPENSA
</t>
        </r>
        <r>
          <rPr>
            <sz val="9"/>
            <rFont val="Segoe UI"/>
            <family val="2"/>
          </rPr>
          <t>Escolher qual base de dados será utilizada para retornar os valores desejados.</t>
        </r>
      </text>
    </comment>
    <comment ref="B16" authorId="0">
      <text>
        <r>
          <rPr>
            <b/>
            <sz val="9"/>
            <rFont val="Segoe UI"/>
            <family val="2"/>
          </rPr>
          <t xml:space="preserve">LISTA SUSPENSA
</t>
        </r>
        <r>
          <rPr>
            <sz val="9"/>
            <rFont val="Segoe UI"/>
            <family val="2"/>
          </rPr>
          <t>Escolher qual base de dados será utilizada para retornar os valores desejados.</t>
        </r>
      </text>
    </comment>
    <comment ref="B18" authorId="0">
      <text>
        <r>
          <rPr>
            <b/>
            <sz val="9"/>
            <rFont val="Segoe UI"/>
            <family val="2"/>
          </rPr>
          <t xml:space="preserve">LISTA SUSPENSA
</t>
        </r>
        <r>
          <rPr>
            <sz val="9"/>
            <rFont val="Segoe UI"/>
            <family val="2"/>
          </rPr>
          <t>Escolher qual base de dados será utilizada para retornar os valores desejados.</t>
        </r>
      </text>
    </comment>
    <comment ref="B20" authorId="0">
      <text>
        <r>
          <rPr>
            <b/>
            <sz val="9"/>
            <rFont val="Segoe UI"/>
            <family val="2"/>
          </rPr>
          <t xml:space="preserve">LISTA SUSPENSA
</t>
        </r>
        <r>
          <rPr>
            <sz val="9"/>
            <rFont val="Segoe UI"/>
            <family val="2"/>
          </rPr>
          <t>Escolher qual base de dados será utilizada para retornar os valores desejados.</t>
        </r>
      </text>
    </comment>
    <comment ref="B22" authorId="0">
      <text>
        <r>
          <rPr>
            <b/>
            <sz val="9"/>
            <rFont val="Segoe UI"/>
            <family val="2"/>
          </rPr>
          <t xml:space="preserve">LISTA SUSPENSA
</t>
        </r>
        <r>
          <rPr>
            <sz val="9"/>
            <rFont val="Segoe UI"/>
            <family val="2"/>
          </rPr>
          <t>Escolher qual base de dados será utilizada para retornar os valores desejados.</t>
        </r>
      </text>
    </comment>
    <comment ref="B37" authorId="0">
      <text>
        <r>
          <rPr>
            <b/>
            <sz val="9"/>
            <rFont val="Segoe UI"/>
            <family val="2"/>
          </rPr>
          <t xml:space="preserve">LISTA SUSPENSA
</t>
        </r>
        <r>
          <rPr>
            <sz val="9"/>
            <rFont val="Segoe UI"/>
            <family val="2"/>
          </rPr>
          <t>Escolher qual base de dados será utilizada para retornar os valores desejados.</t>
        </r>
      </text>
    </comment>
    <comment ref="C37" authorId="0">
      <text>
        <r>
          <rPr>
            <b/>
            <sz val="9"/>
            <rFont val="Segoe UI"/>
            <family val="2"/>
          </rPr>
          <t>Inserir CÓDIGO conforme REFERÊNCIA escolhida</t>
        </r>
      </text>
    </comment>
    <comment ref="B122" authorId="0">
      <text>
        <r>
          <rPr>
            <b/>
            <sz val="9"/>
            <rFont val="Segoe UI"/>
            <family val="2"/>
          </rPr>
          <t xml:space="preserve">LISTA SUSPENSA
</t>
        </r>
        <r>
          <rPr>
            <sz val="9"/>
            <rFont val="Segoe UI"/>
            <family val="2"/>
          </rPr>
          <t>Escolher qual base de dados será utilizada para retornar os valores desejados.</t>
        </r>
      </text>
    </comment>
    <comment ref="C122" authorId="0">
      <text>
        <r>
          <rPr>
            <b/>
            <sz val="9"/>
            <rFont val="Segoe UI"/>
            <family val="2"/>
          </rPr>
          <t>Inserir CÓDIGO conforme REFERÊNCIA escolhida</t>
        </r>
      </text>
    </comment>
    <comment ref="B118" authorId="0">
      <text>
        <r>
          <rPr>
            <b/>
            <sz val="9"/>
            <rFont val="Segoe UI"/>
            <family val="2"/>
          </rPr>
          <t xml:space="preserve">LISTA SUSPENSA
</t>
        </r>
        <r>
          <rPr>
            <sz val="9"/>
            <rFont val="Segoe UI"/>
            <family val="2"/>
          </rPr>
          <t>Escolher qual base de dados será utilizada para retornar os valores desejados.</t>
        </r>
      </text>
    </comment>
    <comment ref="C118" authorId="0">
      <text>
        <r>
          <rPr>
            <b/>
            <sz val="9"/>
            <rFont val="Segoe UI"/>
            <family val="2"/>
          </rPr>
          <t>Inserir CÓDIGO conforme REFERÊNCIA escolhida</t>
        </r>
      </text>
    </comment>
    <comment ref="B110" authorId="0">
      <text>
        <r>
          <rPr>
            <b/>
            <sz val="9"/>
            <rFont val="Segoe UI"/>
            <family val="2"/>
          </rPr>
          <t xml:space="preserve">LISTA SUSPENSA
</t>
        </r>
        <r>
          <rPr>
            <sz val="9"/>
            <rFont val="Segoe UI"/>
            <family val="2"/>
          </rPr>
          <t>Escolher qual base de dados será utilizada para retornar os valores desejados.</t>
        </r>
      </text>
    </comment>
    <comment ref="C110" authorId="0">
      <text>
        <r>
          <rPr>
            <b/>
            <sz val="9"/>
            <rFont val="Segoe UI"/>
            <family val="2"/>
          </rPr>
          <t>Inserir CÓDIGO conforme REFERÊNCIA escolhida</t>
        </r>
      </text>
    </comment>
    <comment ref="B124" authorId="0">
      <text>
        <r>
          <rPr>
            <b/>
            <sz val="9"/>
            <rFont val="Segoe UI"/>
            <family val="2"/>
          </rPr>
          <t xml:space="preserve">LISTA SUSPENSA
</t>
        </r>
        <r>
          <rPr>
            <sz val="9"/>
            <rFont val="Segoe UI"/>
            <family val="2"/>
          </rPr>
          <t>Escolher qual base de dados será utilizada para retornar os valores desejados.</t>
        </r>
      </text>
    </comment>
    <comment ref="C124" authorId="0">
      <text>
        <r>
          <rPr>
            <b/>
            <sz val="9"/>
            <rFont val="Segoe UI"/>
            <family val="2"/>
          </rPr>
          <t>Inserir CÓDIGO conforme REFERÊNCIA escolhida</t>
        </r>
      </text>
    </comment>
    <comment ref="B297" authorId="0">
      <text>
        <r>
          <rPr>
            <b/>
            <sz val="9"/>
            <rFont val="Segoe UI"/>
            <family val="2"/>
          </rPr>
          <t xml:space="preserve">LISTA SUSPENSA
</t>
        </r>
        <r>
          <rPr>
            <sz val="9"/>
            <rFont val="Segoe UI"/>
            <family val="2"/>
          </rPr>
          <t>Escolher qual base de dados será utilizada para retornar os valores desejados.</t>
        </r>
      </text>
    </comment>
    <comment ref="C297" authorId="0">
      <text>
        <r>
          <rPr>
            <b/>
            <sz val="9"/>
            <rFont val="Segoe UI"/>
            <family val="2"/>
          </rPr>
          <t>Inserir CÓDIGO conforme REFERÊNCIA escolhida</t>
        </r>
      </text>
    </comment>
    <comment ref="B299" authorId="0">
      <text>
        <r>
          <rPr>
            <b/>
            <sz val="9"/>
            <rFont val="Segoe UI"/>
            <family val="2"/>
          </rPr>
          <t xml:space="preserve">LISTA SUSPENSA
</t>
        </r>
        <r>
          <rPr>
            <sz val="9"/>
            <rFont val="Segoe UI"/>
            <family val="2"/>
          </rPr>
          <t>Escolher qual base de dados será utilizada para retornar os valores desejados.</t>
        </r>
      </text>
    </comment>
    <comment ref="C299" authorId="0">
      <text>
        <r>
          <rPr>
            <b/>
            <sz val="9"/>
            <rFont val="Segoe UI"/>
            <family val="2"/>
          </rPr>
          <t>Inserir CÓDIGO conforme REFERÊNCIA escolhida</t>
        </r>
      </text>
    </comment>
    <comment ref="B311" authorId="0">
      <text>
        <r>
          <rPr>
            <b/>
            <sz val="9"/>
            <rFont val="Segoe UI"/>
            <family val="2"/>
          </rPr>
          <t xml:space="preserve">LISTA SUSPENSA
</t>
        </r>
        <r>
          <rPr>
            <sz val="9"/>
            <rFont val="Segoe UI"/>
            <family val="2"/>
          </rPr>
          <t>Escolher qual base de dados será utilizada para retornar os valores desejados.</t>
        </r>
      </text>
    </comment>
    <comment ref="C311" authorId="0">
      <text>
        <r>
          <rPr>
            <b/>
            <sz val="9"/>
            <rFont val="Segoe UI"/>
            <family val="2"/>
          </rPr>
          <t>Inserir CÓDIGO conforme REFERÊNCIA escolhida</t>
        </r>
      </text>
    </comment>
    <comment ref="B316" authorId="0">
      <text>
        <r>
          <rPr>
            <b/>
            <sz val="9"/>
            <rFont val="Segoe UI"/>
            <family val="2"/>
          </rPr>
          <t xml:space="preserve">LISTA SUSPENSA
</t>
        </r>
        <r>
          <rPr>
            <sz val="9"/>
            <rFont val="Segoe UI"/>
            <family val="2"/>
          </rPr>
          <t>Escolher qual base de dados será utilizada para retornar os valores desejados.</t>
        </r>
      </text>
    </comment>
    <comment ref="C316" authorId="0">
      <text>
        <r>
          <rPr>
            <b/>
            <sz val="9"/>
            <rFont val="Segoe UI"/>
            <family val="2"/>
          </rPr>
          <t>Inserir CÓDIGO conforme REFERÊNCIA escolhida</t>
        </r>
      </text>
    </comment>
    <comment ref="B320" authorId="0">
      <text>
        <r>
          <rPr>
            <b/>
            <sz val="9"/>
            <rFont val="Segoe UI"/>
            <family val="2"/>
          </rPr>
          <t xml:space="preserve">LISTA SUSPENSA
</t>
        </r>
        <r>
          <rPr>
            <sz val="9"/>
            <rFont val="Segoe UI"/>
            <family val="2"/>
          </rPr>
          <t>Escolher qual base de dados será utilizada para retornar os valores desejados.</t>
        </r>
      </text>
    </comment>
    <comment ref="C320" authorId="0">
      <text>
        <r>
          <rPr>
            <b/>
            <sz val="9"/>
            <rFont val="Segoe UI"/>
            <family val="2"/>
          </rPr>
          <t>Inserir CÓDIGO conforme REFERÊNCIA escolhida</t>
        </r>
      </text>
    </comment>
    <comment ref="B324" authorId="0">
      <text>
        <r>
          <rPr>
            <b/>
            <sz val="9"/>
            <rFont val="Segoe UI"/>
            <family val="2"/>
          </rPr>
          <t xml:space="preserve">LISTA SUSPENSA
</t>
        </r>
        <r>
          <rPr>
            <sz val="9"/>
            <rFont val="Segoe UI"/>
            <family val="2"/>
          </rPr>
          <t>Escolher qual base de dados será utilizada para retornar os valores desejados.</t>
        </r>
      </text>
    </comment>
    <comment ref="C324" authorId="0">
      <text>
        <r>
          <rPr>
            <b/>
            <sz val="9"/>
            <rFont val="Segoe UI"/>
            <family val="2"/>
          </rPr>
          <t>Inserir CÓDIGO conforme REFERÊNCIA escolhida</t>
        </r>
      </text>
    </comment>
    <comment ref="B329" authorId="0">
      <text>
        <r>
          <rPr>
            <b/>
            <sz val="9"/>
            <rFont val="Segoe UI"/>
            <family val="2"/>
          </rPr>
          <t xml:space="preserve">LISTA SUSPENSA
</t>
        </r>
        <r>
          <rPr>
            <sz val="9"/>
            <rFont val="Segoe UI"/>
            <family val="2"/>
          </rPr>
          <t>Escolher qual base de dados será utilizada para retornar os valores desejados.</t>
        </r>
      </text>
    </comment>
    <comment ref="C329" authorId="0">
      <text>
        <r>
          <rPr>
            <b/>
            <sz val="9"/>
            <rFont val="Segoe UI"/>
            <family val="2"/>
          </rPr>
          <t>Inserir CÓDIGO conforme REFERÊNCIA escolhida</t>
        </r>
      </text>
    </comment>
    <comment ref="B333" authorId="0">
      <text>
        <r>
          <rPr>
            <b/>
            <sz val="9"/>
            <rFont val="Segoe UI"/>
            <family val="2"/>
          </rPr>
          <t xml:space="preserve">LISTA SUSPENSA
</t>
        </r>
        <r>
          <rPr>
            <sz val="9"/>
            <rFont val="Segoe UI"/>
            <family val="2"/>
          </rPr>
          <t>Escolher qual base de dados será utilizada para retornar os valores desejados.</t>
        </r>
      </text>
    </comment>
    <comment ref="C333" authorId="0">
      <text>
        <r>
          <rPr>
            <b/>
            <sz val="9"/>
            <rFont val="Segoe UI"/>
            <family val="2"/>
          </rPr>
          <t>Inserir CÓDIGO conforme REFERÊNCIA escolhida</t>
        </r>
      </text>
    </comment>
    <comment ref="B339" authorId="0">
      <text>
        <r>
          <rPr>
            <b/>
            <sz val="9"/>
            <rFont val="Segoe UI"/>
            <family val="2"/>
          </rPr>
          <t xml:space="preserve">LISTA SUSPENSA
</t>
        </r>
        <r>
          <rPr>
            <sz val="9"/>
            <rFont val="Segoe UI"/>
            <family val="2"/>
          </rPr>
          <t>Escolher qual base de dados será utilizada para retornar os valores desejados.</t>
        </r>
      </text>
    </comment>
    <comment ref="C339" authorId="0">
      <text>
        <r>
          <rPr>
            <b/>
            <sz val="9"/>
            <rFont val="Segoe UI"/>
            <family val="2"/>
          </rPr>
          <t>Inserir CÓDIGO conforme REFERÊNCIA escolhida</t>
        </r>
      </text>
    </comment>
    <comment ref="B146" authorId="0">
      <text>
        <r>
          <rPr>
            <b/>
            <sz val="9"/>
            <rFont val="Segoe UI"/>
            <family val="2"/>
          </rPr>
          <t xml:space="preserve">LISTA SUSPENSA
</t>
        </r>
        <r>
          <rPr>
            <sz val="9"/>
            <rFont val="Segoe UI"/>
            <family val="2"/>
          </rPr>
          <t>Escolher qual base de dados será utilizada para retornar os valores desejados.</t>
        </r>
      </text>
    </comment>
    <comment ref="B148" authorId="0">
      <text>
        <r>
          <rPr>
            <b/>
            <sz val="9"/>
            <rFont val="Segoe UI"/>
            <family val="2"/>
          </rPr>
          <t xml:space="preserve">LISTA SUSPENSA
</t>
        </r>
        <r>
          <rPr>
            <sz val="9"/>
            <rFont val="Segoe UI"/>
            <family val="2"/>
          </rPr>
          <t>Escolher qual base de dados será utilizada para retornar os valores desejados.</t>
        </r>
      </text>
    </comment>
    <comment ref="B150" authorId="0">
      <text>
        <r>
          <rPr>
            <b/>
            <sz val="9"/>
            <rFont val="Segoe UI"/>
            <family val="2"/>
          </rPr>
          <t xml:space="preserve">LISTA SUSPENSA
</t>
        </r>
        <r>
          <rPr>
            <sz val="9"/>
            <rFont val="Segoe UI"/>
            <family val="2"/>
          </rPr>
          <t>Escolher qual base de dados será utilizada para retornar os valores desejados.</t>
        </r>
      </text>
    </comment>
    <comment ref="B152" authorId="0">
      <text>
        <r>
          <rPr>
            <b/>
            <sz val="9"/>
            <rFont val="Segoe UI"/>
            <family val="2"/>
          </rPr>
          <t xml:space="preserve">LISTA SUSPENSA
</t>
        </r>
        <r>
          <rPr>
            <sz val="9"/>
            <rFont val="Segoe UI"/>
            <family val="2"/>
          </rPr>
          <t>Escolher qual base de dados será utilizada para retornar os valores desejados.</t>
        </r>
      </text>
    </comment>
    <comment ref="B131" authorId="0">
      <text>
        <r>
          <rPr>
            <b/>
            <sz val="9"/>
            <rFont val="Segoe UI"/>
            <family val="2"/>
          </rPr>
          <t xml:space="preserve">LISTA SUSPENSA
</t>
        </r>
        <r>
          <rPr>
            <sz val="9"/>
            <rFont val="Segoe UI"/>
            <family val="2"/>
          </rPr>
          <t>Escolher qual base de dados será utilizada para retornar os valores desejados.</t>
        </r>
      </text>
    </comment>
    <comment ref="C131" authorId="0">
      <text>
        <r>
          <rPr>
            <b/>
            <sz val="9"/>
            <rFont val="Segoe UI"/>
            <family val="2"/>
          </rPr>
          <t>Inserir CÓDIGO conforme REFERÊNCIA escolhida</t>
        </r>
      </text>
    </comment>
    <comment ref="B134" authorId="0">
      <text>
        <r>
          <rPr>
            <b/>
            <sz val="9"/>
            <rFont val="Segoe UI"/>
            <family val="2"/>
          </rPr>
          <t xml:space="preserve">LISTA SUSPENSA
</t>
        </r>
        <r>
          <rPr>
            <sz val="9"/>
            <rFont val="Segoe UI"/>
            <family val="2"/>
          </rPr>
          <t>Escolher qual base de dados será utilizada para retornar os valores desejados.</t>
        </r>
      </text>
    </comment>
    <comment ref="C134" authorId="0">
      <text>
        <r>
          <rPr>
            <b/>
            <sz val="9"/>
            <rFont val="Segoe UI"/>
            <family val="2"/>
          </rPr>
          <t>Inserir CÓDIGO conforme REFERÊNCIA escolhida</t>
        </r>
      </text>
    </comment>
    <comment ref="B136" authorId="0">
      <text>
        <r>
          <rPr>
            <b/>
            <sz val="9"/>
            <rFont val="Segoe UI"/>
            <family val="2"/>
          </rPr>
          <t xml:space="preserve">LISTA SUSPENSA
</t>
        </r>
        <r>
          <rPr>
            <sz val="9"/>
            <rFont val="Segoe UI"/>
            <family val="2"/>
          </rPr>
          <t>Escolher qual base de dados será utilizada para retornar os valores desejados.</t>
        </r>
      </text>
    </comment>
    <comment ref="C136" authorId="0">
      <text>
        <r>
          <rPr>
            <b/>
            <sz val="9"/>
            <rFont val="Segoe UI"/>
            <family val="2"/>
          </rPr>
          <t>Inserir CÓDIGO conforme REFERÊNCIA escolhida</t>
        </r>
      </text>
    </comment>
    <comment ref="B139" authorId="0">
      <text>
        <r>
          <rPr>
            <b/>
            <sz val="9"/>
            <rFont val="Segoe UI"/>
            <family val="2"/>
          </rPr>
          <t xml:space="preserve">LISTA SUSPENSA
</t>
        </r>
        <r>
          <rPr>
            <sz val="9"/>
            <rFont val="Segoe UI"/>
            <family val="2"/>
          </rPr>
          <t>Escolher qual base de dados será utilizada para retornar os valores desejados.</t>
        </r>
      </text>
    </comment>
    <comment ref="C139" authorId="0">
      <text>
        <r>
          <rPr>
            <b/>
            <sz val="9"/>
            <rFont val="Segoe UI"/>
            <family val="2"/>
          </rPr>
          <t>Inserir CÓDIGO conforme REFERÊNCIA escolhida</t>
        </r>
      </text>
    </comment>
    <comment ref="B141" authorId="0">
      <text>
        <r>
          <rPr>
            <b/>
            <sz val="9"/>
            <rFont val="Segoe UI"/>
            <family val="2"/>
          </rPr>
          <t xml:space="preserve">LISTA SUSPENSA
</t>
        </r>
        <r>
          <rPr>
            <sz val="9"/>
            <rFont val="Segoe UI"/>
            <family val="2"/>
          </rPr>
          <t>Escolher qual base de dados será utilizada para retornar os valores desejados.</t>
        </r>
      </text>
    </comment>
    <comment ref="C141" authorId="0">
      <text>
        <r>
          <rPr>
            <b/>
            <sz val="9"/>
            <rFont val="Segoe UI"/>
            <family val="2"/>
          </rPr>
          <t>Inserir CÓDIGO conforme REFERÊNCIA escolhida</t>
        </r>
      </text>
    </comment>
    <comment ref="B103" authorId="0">
      <text>
        <r>
          <rPr>
            <b/>
            <sz val="9"/>
            <rFont val="Segoe UI"/>
            <family val="2"/>
          </rPr>
          <t xml:space="preserve">LISTA SUSPENSA
</t>
        </r>
        <r>
          <rPr>
            <sz val="9"/>
            <rFont val="Segoe UI"/>
            <family val="2"/>
          </rPr>
          <t>Escolher qual base de dados será utilizada para retornar os valores desejados.</t>
        </r>
      </text>
    </comment>
    <comment ref="C103" authorId="0">
      <text>
        <r>
          <rPr>
            <b/>
            <sz val="9"/>
            <rFont val="Segoe UI"/>
            <family val="2"/>
          </rPr>
          <t>Inserir CÓDIGO conforme REFERÊNCIA escolhida</t>
        </r>
      </text>
    </comment>
    <comment ref="B100" authorId="0">
      <text>
        <r>
          <rPr>
            <b/>
            <sz val="9"/>
            <rFont val="Segoe UI"/>
            <family val="2"/>
          </rPr>
          <t xml:space="preserve">LISTA SUSPENSA
</t>
        </r>
        <r>
          <rPr>
            <sz val="9"/>
            <rFont val="Segoe UI"/>
            <family val="2"/>
          </rPr>
          <t>Escolher qual base de dados será utilizada para retornar os valores desejados.</t>
        </r>
      </text>
    </comment>
    <comment ref="C100" authorId="0">
      <text>
        <r>
          <rPr>
            <b/>
            <sz val="9"/>
            <rFont val="Segoe UI"/>
            <family val="2"/>
          </rPr>
          <t>Inserir CÓDIGO conforme REFERÊNCIA escolhida</t>
        </r>
      </text>
    </comment>
    <comment ref="B426" authorId="0">
      <text>
        <r>
          <rPr>
            <b/>
            <sz val="9"/>
            <rFont val="Segoe UI"/>
            <family val="2"/>
          </rPr>
          <t xml:space="preserve">LISTA SUSPENSA
</t>
        </r>
        <r>
          <rPr>
            <sz val="9"/>
            <rFont val="Segoe UI"/>
            <family val="2"/>
          </rPr>
          <t>Escolher qual base de dados será utilizada para retornar os valores desejados.</t>
        </r>
      </text>
    </comment>
    <comment ref="C426" authorId="0">
      <text>
        <r>
          <rPr>
            <b/>
            <sz val="9"/>
            <rFont val="Segoe UI"/>
            <family val="2"/>
          </rPr>
          <t>Inserir CÓDIGO conforme REFERÊNCIA escolhida</t>
        </r>
      </text>
    </comment>
    <comment ref="B174" authorId="0">
      <text>
        <r>
          <rPr>
            <b/>
            <sz val="9"/>
            <rFont val="Segoe UI"/>
            <family val="2"/>
          </rPr>
          <t xml:space="preserve">LISTA SUSPENSA
</t>
        </r>
        <r>
          <rPr>
            <sz val="9"/>
            <rFont val="Segoe UI"/>
            <family val="2"/>
          </rPr>
          <t>Escolher qual base de dados será utilizada para retornar os valores desejados.</t>
        </r>
      </text>
    </comment>
    <comment ref="B156" authorId="0">
      <text>
        <r>
          <rPr>
            <b/>
            <sz val="9"/>
            <rFont val="Segoe UI"/>
            <family val="2"/>
          </rPr>
          <t xml:space="preserve">LISTA SUSPENSA
</t>
        </r>
        <r>
          <rPr>
            <sz val="9"/>
            <rFont val="Segoe UI"/>
            <family val="2"/>
          </rPr>
          <t>Escolher qual base de dados será utilizada para retornar os valores desejados.</t>
        </r>
      </text>
    </comment>
    <comment ref="B301" authorId="0">
      <text>
        <r>
          <rPr>
            <b/>
            <sz val="9"/>
            <rFont val="Segoe UI"/>
            <family val="2"/>
          </rPr>
          <t xml:space="preserve">LISTA SUSPENSA
</t>
        </r>
        <r>
          <rPr>
            <sz val="9"/>
            <rFont val="Segoe UI"/>
            <family val="2"/>
          </rPr>
          <t>Escolher qual base de dados será utilizada para retornar os valores desejados.</t>
        </r>
      </text>
    </comment>
    <comment ref="C301" authorId="0">
      <text>
        <r>
          <rPr>
            <b/>
            <sz val="9"/>
            <rFont val="Segoe UI"/>
            <family val="2"/>
          </rPr>
          <t>Inserir CÓDIGO conforme REFERÊNCIA escolhida</t>
        </r>
      </text>
    </comment>
    <comment ref="B303" authorId="0">
      <text>
        <r>
          <rPr>
            <b/>
            <sz val="9"/>
            <rFont val="Segoe UI"/>
            <family val="2"/>
          </rPr>
          <t xml:space="preserve">LISTA SUSPENSA
</t>
        </r>
        <r>
          <rPr>
            <sz val="9"/>
            <rFont val="Segoe UI"/>
            <family val="2"/>
          </rPr>
          <t>Escolher qual base de dados será utilizada para retornar os valores desejados.</t>
        </r>
      </text>
    </comment>
    <comment ref="C303" authorId="0">
      <text>
        <r>
          <rPr>
            <b/>
            <sz val="9"/>
            <rFont val="Segoe UI"/>
            <family val="2"/>
          </rPr>
          <t>Inserir CÓDIGO conforme REFERÊNCIA escolhida</t>
        </r>
      </text>
    </comment>
    <comment ref="B305" authorId="0">
      <text>
        <r>
          <rPr>
            <b/>
            <sz val="9"/>
            <rFont val="Segoe UI"/>
            <family val="2"/>
          </rPr>
          <t xml:space="preserve">LISTA SUSPENSA
</t>
        </r>
        <r>
          <rPr>
            <sz val="9"/>
            <rFont val="Segoe UI"/>
            <family val="2"/>
          </rPr>
          <t>Escolher qual base de dados será utilizada para retornar os valores desejados.</t>
        </r>
      </text>
    </comment>
    <comment ref="C305" authorId="0">
      <text>
        <r>
          <rPr>
            <b/>
            <sz val="9"/>
            <rFont val="Segoe UI"/>
            <family val="2"/>
          </rPr>
          <t>Inserir CÓDIGO conforme REFERÊNCIA escolhida</t>
        </r>
      </text>
    </comment>
    <comment ref="B307" authorId="0">
      <text>
        <r>
          <rPr>
            <b/>
            <sz val="9"/>
            <rFont val="Segoe UI"/>
            <family val="2"/>
          </rPr>
          <t xml:space="preserve">LISTA SUSPENSA
</t>
        </r>
        <r>
          <rPr>
            <sz val="9"/>
            <rFont val="Segoe UI"/>
            <family val="2"/>
          </rPr>
          <t>Escolher qual base de dados será utilizada para retornar os valores desejados.</t>
        </r>
      </text>
    </comment>
    <comment ref="C307" authorId="0">
      <text>
        <r>
          <rPr>
            <b/>
            <sz val="9"/>
            <rFont val="Segoe UI"/>
            <family val="2"/>
          </rPr>
          <t>Inserir CÓDIGO conforme REFERÊNCIA escolhida</t>
        </r>
      </text>
    </comment>
    <comment ref="B114" authorId="0">
      <text>
        <r>
          <rPr>
            <b/>
            <sz val="9"/>
            <rFont val="Segoe UI"/>
            <family val="2"/>
          </rPr>
          <t xml:space="preserve">LISTA SUSPENSA
</t>
        </r>
        <r>
          <rPr>
            <sz val="9"/>
            <rFont val="Segoe UI"/>
            <family val="2"/>
          </rPr>
          <t>Escolher qual base de dados será utilizada para retornar os valores desejados.</t>
        </r>
      </text>
    </comment>
    <comment ref="C114" authorId="0">
      <text>
        <r>
          <rPr>
            <b/>
            <sz val="9"/>
            <rFont val="Segoe UI"/>
            <family val="2"/>
          </rPr>
          <t>Inserir CÓDIGO conforme REFERÊNCIA escolhida</t>
        </r>
      </text>
    </comment>
    <comment ref="B160" authorId="0">
      <text>
        <r>
          <rPr>
            <b/>
            <sz val="9"/>
            <rFont val="Segoe UI"/>
            <family val="2"/>
          </rPr>
          <t xml:space="preserve">LISTA SUSPENSA
</t>
        </r>
        <r>
          <rPr>
            <sz val="9"/>
            <rFont val="Segoe UI"/>
            <family val="2"/>
          </rPr>
          <t>Escolher qual base de dados será utilizada para retornar os valores desejados.</t>
        </r>
      </text>
    </comment>
    <comment ref="B178" authorId="0">
      <text>
        <r>
          <rPr>
            <b/>
            <sz val="9"/>
            <rFont val="Segoe UI"/>
            <family val="2"/>
          </rPr>
          <t xml:space="preserve">LISTA SUSPENSA
</t>
        </r>
        <r>
          <rPr>
            <sz val="9"/>
            <rFont val="Segoe UI"/>
            <family val="2"/>
          </rPr>
          <t>Escolher qual base de dados será utilizada para retornar os valores desejados.</t>
        </r>
      </text>
    </comment>
    <comment ref="C178" authorId="0">
      <text>
        <r>
          <rPr>
            <b/>
            <sz val="9"/>
            <rFont val="Segoe UI"/>
            <family val="2"/>
          </rPr>
          <t>Inserir CÓDIGO conforme REFERÊNCIA escolhida</t>
        </r>
      </text>
    </comment>
    <comment ref="B181" authorId="0">
      <text>
        <r>
          <rPr>
            <b/>
            <sz val="9"/>
            <rFont val="Segoe UI"/>
            <family val="2"/>
          </rPr>
          <t xml:space="preserve">LISTA SUSPENSA
</t>
        </r>
        <r>
          <rPr>
            <sz val="9"/>
            <rFont val="Segoe UI"/>
            <family val="2"/>
          </rPr>
          <t>Escolher qual base de dados será utilizada para retornar os valores desejados.</t>
        </r>
      </text>
    </comment>
    <comment ref="C181" authorId="0">
      <text>
        <r>
          <rPr>
            <b/>
            <sz val="9"/>
            <rFont val="Segoe UI"/>
            <family val="2"/>
          </rPr>
          <t>Inserir CÓDIGO conforme REFERÊNCIA escolhida</t>
        </r>
      </text>
    </comment>
    <comment ref="B183" authorId="0">
      <text>
        <r>
          <rPr>
            <b/>
            <sz val="9"/>
            <rFont val="Segoe UI"/>
            <family val="2"/>
          </rPr>
          <t xml:space="preserve">LISTA SUSPENSA
</t>
        </r>
        <r>
          <rPr>
            <sz val="9"/>
            <rFont val="Segoe UI"/>
            <family val="2"/>
          </rPr>
          <t>Escolher qual base de dados será utilizada para retornar os valores desejados.</t>
        </r>
      </text>
    </comment>
    <comment ref="C183" authorId="0">
      <text>
        <r>
          <rPr>
            <b/>
            <sz val="9"/>
            <rFont val="Segoe UI"/>
            <family val="2"/>
          </rPr>
          <t>Inserir CÓDIGO conforme REFERÊNCIA escolhida</t>
        </r>
      </text>
    </comment>
    <comment ref="B186" authorId="0">
      <text>
        <r>
          <rPr>
            <b/>
            <sz val="9"/>
            <rFont val="Segoe UI"/>
            <family val="2"/>
          </rPr>
          <t xml:space="preserve">LISTA SUSPENSA
</t>
        </r>
        <r>
          <rPr>
            <sz val="9"/>
            <rFont val="Segoe UI"/>
            <family val="2"/>
          </rPr>
          <t>Escolher qual base de dados será utilizada para retornar os valores desejados.</t>
        </r>
      </text>
    </comment>
    <comment ref="C186" authorId="0">
      <text>
        <r>
          <rPr>
            <b/>
            <sz val="9"/>
            <rFont val="Segoe UI"/>
            <family val="2"/>
          </rPr>
          <t>Inserir CÓDIGO conforme REFERÊNCIA escolhida</t>
        </r>
      </text>
    </comment>
    <comment ref="B188" authorId="0">
      <text>
        <r>
          <rPr>
            <b/>
            <sz val="9"/>
            <rFont val="Segoe UI"/>
            <family val="2"/>
          </rPr>
          <t xml:space="preserve">LISTA SUSPENSA
</t>
        </r>
        <r>
          <rPr>
            <sz val="9"/>
            <rFont val="Segoe UI"/>
            <family val="2"/>
          </rPr>
          <t>Escolher qual base de dados será utilizada para retornar os valores desejados.</t>
        </r>
      </text>
    </comment>
    <comment ref="C188" authorId="0">
      <text>
        <r>
          <rPr>
            <b/>
            <sz val="9"/>
            <rFont val="Segoe UI"/>
            <family val="2"/>
          </rPr>
          <t>Inserir CÓDIGO conforme REFERÊNCIA escolhida</t>
        </r>
      </text>
    </comment>
    <comment ref="B192" authorId="0">
      <text>
        <r>
          <rPr>
            <b/>
            <sz val="9"/>
            <rFont val="Segoe UI"/>
            <family val="2"/>
          </rPr>
          <t xml:space="preserve">LISTA SUSPENSA
</t>
        </r>
        <r>
          <rPr>
            <sz val="9"/>
            <rFont val="Segoe UI"/>
            <family val="2"/>
          </rPr>
          <t>Escolher qual base de dados será utilizada para retornar os valores desejados.</t>
        </r>
      </text>
    </comment>
    <comment ref="B194" authorId="0">
      <text>
        <r>
          <rPr>
            <b/>
            <sz val="9"/>
            <rFont val="Segoe UI"/>
            <family val="2"/>
          </rPr>
          <t xml:space="preserve">LISTA SUSPENSA
</t>
        </r>
        <r>
          <rPr>
            <sz val="9"/>
            <rFont val="Segoe UI"/>
            <family val="2"/>
          </rPr>
          <t>Escolher qual base de dados será utilizada para retornar os valores desejados.</t>
        </r>
      </text>
    </comment>
    <comment ref="B200" authorId="0">
      <text>
        <r>
          <rPr>
            <b/>
            <sz val="9"/>
            <rFont val="Segoe UI"/>
            <family val="2"/>
          </rPr>
          <t xml:space="preserve">LISTA SUSPENSA
</t>
        </r>
        <r>
          <rPr>
            <sz val="9"/>
            <rFont val="Segoe UI"/>
            <family val="2"/>
          </rPr>
          <t>Escolher qual base de dados será utilizada para retornar os valores desejados.</t>
        </r>
      </text>
    </comment>
    <comment ref="B202" authorId="0">
      <text>
        <r>
          <rPr>
            <b/>
            <sz val="9"/>
            <rFont val="Segoe UI"/>
            <family val="2"/>
          </rPr>
          <t xml:space="preserve">LISTA SUSPENSA
</t>
        </r>
        <r>
          <rPr>
            <sz val="9"/>
            <rFont val="Segoe UI"/>
            <family val="2"/>
          </rPr>
          <t>Escolher qual base de dados será utilizada para retornar os valores desejados.</t>
        </r>
      </text>
    </comment>
    <comment ref="B220" authorId="0">
      <text>
        <r>
          <rPr>
            <b/>
            <sz val="9"/>
            <rFont val="Segoe UI"/>
            <family val="2"/>
          </rPr>
          <t xml:space="preserve">LISTA SUSPENSA
</t>
        </r>
        <r>
          <rPr>
            <sz val="9"/>
            <rFont val="Segoe UI"/>
            <family val="2"/>
          </rPr>
          <t>Escolher qual base de dados será utilizada para retornar os valores desejados.</t>
        </r>
      </text>
    </comment>
    <comment ref="B222" authorId="0">
      <text>
        <r>
          <rPr>
            <b/>
            <sz val="9"/>
            <rFont val="Segoe UI"/>
            <family val="2"/>
          </rPr>
          <t xml:space="preserve">LISTA SUSPENSA
</t>
        </r>
        <r>
          <rPr>
            <sz val="9"/>
            <rFont val="Segoe UI"/>
            <family val="2"/>
          </rPr>
          <t>Escolher qual base de dados será utilizada para retornar os valores desejados.</t>
        </r>
      </text>
    </comment>
    <comment ref="B224" authorId="0">
      <text>
        <r>
          <rPr>
            <b/>
            <sz val="9"/>
            <rFont val="Segoe UI"/>
            <family val="2"/>
          </rPr>
          <t xml:space="preserve">LISTA SUSPENSA
</t>
        </r>
        <r>
          <rPr>
            <sz val="9"/>
            <rFont val="Segoe UI"/>
            <family val="2"/>
          </rPr>
          <t>Escolher qual base de dados será utilizada para retornar os valores desejados.</t>
        </r>
      </text>
    </comment>
    <comment ref="B228" authorId="0">
      <text>
        <r>
          <rPr>
            <b/>
            <sz val="9"/>
            <rFont val="Segoe UI"/>
            <family val="2"/>
          </rPr>
          <t xml:space="preserve">LISTA SUSPENSA
</t>
        </r>
        <r>
          <rPr>
            <sz val="9"/>
            <rFont val="Segoe UI"/>
            <family val="2"/>
          </rPr>
          <t>Escolher qual base de dados será utilizada para retornar os valores desejados.</t>
        </r>
      </text>
    </comment>
    <comment ref="B230" authorId="0">
      <text>
        <r>
          <rPr>
            <b/>
            <sz val="9"/>
            <rFont val="Segoe UI"/>
            <family val="2"/>
          </rPr>
          <t xml:space="preserve">LISTA SUSPENSA
</t>
        </r>
        <r>
          <rPr>
            <sz val="9"/>
            <rFont val="Segoe UI"/>
            <family val="2"/>
          </rPr>
          <t>Escolher qual base de dados será utilizada para retornar os valores desejados.</t>
        </r>
      </text>
    </comment>
    <comment ref="B196" authorId="0">
      <text>
        <r>
          <rPr>
            <b/>
            <sz val="9"/>
            <rFont val="Segoe UI"/>
            <family val="2"/>
          </rPr>
          <t xml:space="preserve">LISTA SUSPENSA
</t>
        </r>
        <r>
          <rPr>
            <sz val="9"/>
            <rFont val="Segoe UI"/>
            <family val="2"/>
          </rPr>
          <t>Escolher qual base de dados será utilizada para retornar os valores desejados.</t>
        </r>
      </text>
    </comment>
    <comment ref="B198" authorId="0">
      <text>
        <r>
          <rPr>
            <b/>
            <sz val="9"/>
            <rFont val="Segoe UI"/>
            <family val="2"/>
          </rPr>
          <t xml:space="preserve">LISTA SUSPENSA
</t>
        </r>
        <r>
          <rPr>
            <sz val="9"/>
            <rFont val="Segoe UI"/>
            <family val="2"/>
          </rPr>
          <t>Escolher qual base de dados será utilizada para retornar os valores desejados.</t>
        </r>
      </text>
    </comment>
    <comment ref="B204" authorId="0">
      <text>
        <r>
          <rPr>
            <b/>
            <sz val="9"/>
            <rFont val="Segoe UI"/>
            <family val="2"/>
          </rPr>
          <t xml:space="preserve">LISTA SUSPENSA
</t>
        </r>
        <r>
          <rPr>
            <sz val="9"/>
            <rFont val="Segoe UI"/>
            <family val="2"/>
          </rPr>
          <t>Escolher qual base de dados será utilizada para retornar os valores desejados.</t>
        </r>
      </text>
    </comment>
    <comment ref="B206" authorId="0">
      <text>
        <r>
          <rPr>
            <b/>
            <sz val="9"/>
            <rFont val="Segoe UI"/>
            <family val="2"/>
          </rPr>
          <t xml:space="preserve">LISTA SUSPENSA
</t>
        </r>
        <r>
          <rPr>
            <sz val="9"/>
            <rFont val="Segoe UI"/>
            <family val="2"/>
          </rPr>
          <t>Escolher qual base de dados será utilizada para retornar os valores desejados.</t>
        </r>
      </text>
    </comment>
    <comment ref="B210" authorId="0">
      <text>
        <r>
          <rPr>
            <b/>
            <sz val="9"/>
            <rFont val="Segoe UI"/>
            <family val="2"/>
          </rPr>
          <t xml:space="preserve">LISTA SUSPENSA
</t>
        </r>
        <r>
          <rPr>
            <sz val="9"/>
            <rFont val="Segoe UI"/>
            <family val="2"/>
          </rPr>
          <t>Escolher qual base de dados será utilizada para retornar os valores desejados.</t>
        </r>
      </text>
    </comment>
    <comment ref="B214" authorId="0">
      <text>
        <r>
          <rPr>
            <b/>
            <sz val="9"/>
            <rFont val="Segoe UI"/>
            <family val="2"/>
          </rPr>
          <t xml:space="preserve">LISTA SUSPENSA
</t>
        </r>
        <r>
          <rPr>
            <sz val="9"/>
            <rFont val="Segoe UI"/>
            <family val="2"/>
          </rPr>
          <t>Escolher qual base de dados será utilizada para retornar os valores desejados.</t>
        </r>
      </text>
    </comment>
    <comment ref="B216" authorId="0">
      <text>
        <r>
          <rPr>
            <b/>
            <sz val="9"/>
            <rFont val="Segoe UI"/>
            <family val="2"/>
          </rPr>
          <t xml:space="preserve">LISTA SUSPENSA
</t>
        </r>
        <r>
          <rPr>
            <sz val="9"/>
            <rFont val="Segoe UI"/>
            <family val="2"/>
          </rPr>
          <t>Escolher qual base de dados será utilizada para retornar os valores desejados.</t>
        </r>
      </text>
    </comment>
    <comment ref="B218" authorId="0">
      <text>
        <r>
          <rPr>
            <b/>
            <sz val="9"/>
            <rFont val="Segoe UI"/>
            <family val="2"/>
          </rPr>
          <t xml:space="preserve">LISTA SUSPENSA
</t>
        </r>
        <r>
          <rPr>
            <sz val="9"/>
            <rFont val="Segoe UI"/>
            <family val="2"/>
          </rPr>
          <t>Escolher qual base de dados será utilizada para retornar os valores desejados.</t>
        </r>
      </text>
    </comment>
    <comment ref="B240" authorId="0">
      <text>
        <r>
          <rPr>
            <b/>
            <sz val="9"/>
            <rFont val="Segoe UI"/>
            <family val="2"/>
          </rPr>
          <t xml:space="preserve">LISTA SUSPENSA
</t>
        </r>
        <r>
          <rPr>
            <sz val="9"/>
            <rFont val="Segoe UI"/>
            <family val="2"/>
          </rPr>
          <t>Escolher qual base de dados será utilizada para retornar os valores desejados.</t>
        </r>
      </text>
    </comment>
    <comment ref="B242" authorId="0">
      <text>
        <r>
          <rPr>
            <b/>
            <sz val="9"/>
            <rFont val="Segoe UI"/>
            <family val="2"/>
          </rPr>
          <t xml:space="preserve">LISTA SUSPENSA
</t>
        </r>
        <r>
          <rPr>
            <sz val="9"/>
            <rFont val="Segoe UI"/>
            <family val="2"/>
          </rPr>
          <t>Escolher qual base de dados será utilizada para retornar os valores desejados.</t>
        </r>
      </text>
    </comment>
    <comment ref="B246" authorId="0">
      <text>
        <r>
          <rPr>
            <b/>
            <sz val="9"/>
            <rFont val="Segoe UI"/>
            <family val="2"/>
          </rPr>
          <t xml:space="preserve">LISTA SUSPENSA
</t>
        </r>
        <r>
          <rPr>
            <sz val="9"/>
            <rFont val="Segoe UI"/>
            <family val="2"/>
          </rPr>
          <t>Escolher qual base de dados será utilizada para retornar os valores desejados.</t>
        </r>
      </text>
    </comment>
    <comment ref="B252" authorId="0">
      <text>
        <r>
          <rPr>
            <b/>
            <sz val="9"/>
            <rFont val="Segoe UI"/>
            <family val="2"/>
          </rPr>
          <t xml:space="preserve">LISTA SUSPENSA
</t>
        </r>
        <r>
          <rPr>
            <sz val="9"/>
            <rFont val="Segoe UI"/>
            <family val="2"/>
          </rPr>
          <t>Escolher qual base de dados será utilizada para retornar os valores desejados.</t>
        </r>
      </text>
    </comment>
    <comment ref="B254" authorId="0">
      <text>
        <r>
          <rPr>
            <b/>
            <sz val="9"/>
            <rFont val="Segoe UI"/>
            <family val="2"/>
          </rPr>
          <t xml:space="preserve">LISTA SUSPENSA
</t>
        </r>
        <r>
          <rPr>
            <sz val="9"/>
            <rFont val="Segoe UI"/>
            <family val="2"/>
          </rPr>
          <t>Escolher qual base de dados será utilizada para retornar os valores desejados.</t>
        </r>
      </text>
    </comment>
    <comment ref="B256" authorId="0">
      <text>
        <r>
          <rPr>
            <b/>
            <sz val="9"/>
            <rFont val="Segoe UI"/>
            <family val="2"/>
          </rPr>
          <t xml:space="preserve">LISTA SUSPENSA
</t>
        </r>
        <r>
          <rPr>
            <sz val="9"/>
            <rFont val="Segoe UI"/>
            <family val="2"/>
          </rPr>
          <t>Escolher qual base de dados será utilizada para retornar os valores desejados.</t>
        </r>
      </text>
    </comment>
    <comment ref="B259" authorId="0">
      <text>
        <r>
          <rPr>
            <b/>
            <sz val="9"/>
            <rFont val="Segoe UI"/>
            <family val="2"/>
          </rPr>
          <t xml:space="preserve">LISTA SUSPENSA
</t>
        </r>
        <r>
          <rPr>
            <sz val="9"/>
            <rFont val="Segoe UI"/>
            <family val="2"/>
          </rPr>
          <t>Escolher qual base de dados será utilizada para retornar os valores desejados.</t>
        </r>
      </text>
    </comment>
    <comment ref="B261" authorId="0">
      <text>
        <r>
          <rPr>
            <b/>
            <sz val="9"/>
            <rFont val="Segoe UI"/>
            <family val="2"/>
          </rPr>
          <t xml:space="preserve">LISTA SUSPENSA
</t>
        </r>
        <r>
          <rPr>
            <sz val="9"/>
            <rFont val="Segoe UI"/>
            <family val="2"/>
          </rPr>
          <t>Escolher qual base de dados será utilizada para retornar os valores desejados.</t>
        </r>
      </text>
    </comment>
    <comment ref="B265" authorId="0">
      <text>
        <r>
          <rPr>
            <b/>
            <sz val="9"/>
            <rFont val="Segoe UI"/>
            <family val="2"/>
          </rPr>
          <t xml:space="preserve">LISTA SUSPENSA
</t>
        </r>
        <r>
          <rPr>
            <sz val="9"/>
            <rFont val="Segoe UI"/>
            <family val="2"/>
          </rPr>
          <t>Escolher qual base de dados será utilizada para retornar os valores desejados.</t>
        </r>
      </text>
    </comment>
    <comment ref="B267" authorId="0">
      <text>
        <r>
          <rPr>
            <b/>
            <sz val="9"/>
            <rFont val="Segoe UI"/>
            <family val="2"/>
          </rPr>
          <t xml:space="preserve">LISTA SUSPENSA
</t>
        </r>
        <r>
          <rPr>
            <sz val="9"/>
            <rFont val="Segoe UI"/>
            <family val="2"/>
          </rPr>
          <t>Escolher qual base de dados será utilizada para retornar os valores desejados.</t>
        </r>
      </text>
    </comment>
    <comment ref="B269" authorId="0">
      <text>
        <r>
          <rPr>
            <b/>
            <sz val="9"/>
            <rFont val="Segoe UI"/>
            <family val="2"/>
          </rPr>
          <t xml:space="preserve">LISTA SUSPENSA
</t>
        </r>
        <r>
          <rPr>
            <sz val="9"/>
            <rFont val="Segoe UI"/>
            <family val="2"/>
          </rPr>
          <t>Escolher qual base de dados será utilizada para retornar os valores desejados.</t>
        </r>
      </text>
    </comment>
    <comment ref="B273" authorId="0">
      <text>
        <r>
          <rPr>
            <b/>
            <sz val="9"/>
            <rFont val="Segoe UI"/>
            <family val="2"/>
          </rPr>
          <t xml:space="preserve">LISTA SUSPENSA
</t>
        </r>
        <r>
          <rPr>
            <sz val="9"/>
            <rFont val="Segoe UI"/>
            <family val="2"/>
          </rPr>
          <t>Escolher qual base de dados será utilizada para retornar os valores desejados.</t>
        </r>
      </text>
    </comment>
    <comment ref="B309" authorId="0">
      <text>
        <r>
          <rPr>
            <b/>
            <sz val="9"/>
            <rFont val="Segoe UI"/>
            <family val="2"/>
          </rPr>
          <t xml:space="preserve">LISTA SUSPENSA
</t>
        </r>
        <r>
          <rPr>
            <sz val="9"/>
            <rFont val="Segoe UI"/>
            <family val="2"/>
          </rPr>
          <t>Escolher qual base de dados será utilizada para retornar os valores desejados.</t>
        </r>
      </text>
    </comment>
    <comment ref="C309" authorId="0">
      <text>
        <r>
          <rPr>
            <b/>
            <sz val="9"/>
            <rFont val="Segoe UI"/>
            <family val="2"/>
          </rPr>
          <t>Inserir CÓDIGO conforme REFERÊNCIA escolhida</t>
        </r>
      </text>
    </comment>
    <comment ref="B244" authorId="0">
      <text>
        <r>
          <rPr>
            <b/>
            <sz val="9"/>
            <rFont val="Segoe UI"/>
            <family val="2"/>
          </rPr>
          <t xml:space="preserve">LISTA SUSPENSA
</t>
        </r>
        <r>
          <rPr>
            <sz val="9"/>
            <rFont val="Segoe UI"/>
            <family val="2"/>
          </rPr>
          <t>Escolher qual base de dados será utilizada para retornar os valores desejados.</t>
        </r>
      </text>
    </comment>
    <comment ref="B83" authorId="0">
      <text>
        <r>
          <rPr>
            <b/>
            <sz val="9"/>
            <rFont val="Segoe UI"/>
            <family val="2"/>
          </rPr>
          <t xml:space="preserve">LISTA SUSPENSA
</t>
        </r>
        <r>
          <rPr>
            <sz val="9"/>
            <rFont val="Segoe UI"/>
            <family val="2"/>
          </rPr>
          <t>Escolher qual base de dados será utilizada para retornar os valores desejados.</t>
        </r>
      </text>
    </comment>
    <comment ref="C83" authorId="0">
      <text>
        <r>
          <rPr>
            <b/>
            <sz val="9"/>
            <rFont val="Segoe UI"/>
            <family val="2"/>
          </rPr>
          <t>Inserir CÓDIGO conforme REFERÊNCIA escolhida</t>
        </r>
      </text>
    </comment>
    <comment ref="B96" authorId="0">
      <text>
        <r>
          <rPr>
            <b/>
            <sz val="9"/>
            <rFont val="Segoe UI"/>
            <family val="2"/>
          </rPr>
          <t xml:space="preserve">LISTA SUSPENSA
</t>
        </r>
        <r>
          <rPr>
            <sz val="9"/>
            <rFont val="Segoe UI"/>
            <family val="2"/>
          </rPr>
          <t>Escolher qual base de dados será utilizada para retornar os valores desejados.</t>
        </r>
      </text>
    </comment>
    <comment ref="C96" authorId="0">
      <text>
        <r>
          <rPr>
            <b/>
            <sz val="9"/>
            <rFont val="Segoe UI"/>
            <family val="2"/>
          </rPr>
          <t>Inserir CÓDIGO conforme REFERÊNCIA escolhida</t>
        </r>
      </text>
    </comment>
    <comment ref="B162" authorId="0">
      <text>
        <r>
          <rPr>
            <b/>
            <sz val="9"/>
            <rFont val="Segoe UI"/>
            <family val="2"/>
          </rPr>
          <t xml:space="preserve">LISTA SUSPENSA
</t>
        </r>
        <r>
          <rPr>
            <sz val="9"/>
            <rFont val="Segoe UI"/>
            <family val="2"/>
          </rPr>
          <t>Escolher qual base de dados será utilizada para retornar os valores desejados.</t>
        </r>
      </text>
    </comment>
    <comment ref="B226" authorId="0">
      <text>
        <r>
          <rPr>
            <b/>
            <sz val="9"/>
            <rFont val="Segoe UI"/>
            <family val="2"/>
          </rPr>
          <t xml:space="preserve">LISTA SUSPENSA
</t>
        </r>
        <r>
          <rPr>
            <sz val="9"/>
            <rFont val="Segoe UI"/>
            <family val="2"/>
          </rPr>
          <t>Escolher qual base de dados será utilizada para retornar os valores desejados.</t>
        </r>
      </text>
    </comment>
    <comment ref="B236" authorId="0">
      <text>
        <r>
          <rPr>
            <b/>
            <sz val="9"/>
            <rFont val="Segoe UI"/>
            <family val="2"/>
          </rPr>
          <t xml:space="preserve">LISTA SUSPENSA
</t>
        </r>
        <r>
          <rPr>
            <sz val="9"/>
            <rFont val="Segoe UI"/>
            <family val="2"/>
          </rPr>
          <t>Escolher qual base de dados será utilizada para retornar os valores desejados.</t>
        </r>
      </text>
    </comment>
    <comment ref="B263" authorId="0">
      <text>
        <r>
          <rPr>
            <b/>
            <sz val="9"/>
            <rFont val="Segoe UI"/>
            <family val="2"/>
          </rPr>
          <t xml:space="preserve">LISTA SUSPENSA
</t>
        </r>
        <r>
          <rPr>
            <sz val="9"/>
            <rFont val="Segoe UI"/>
            <family val="2"/>
          </rPr>
          <t>Escolher qual base de dados será utilizada para retornar os valores desejados.</t>
        </r>
      </text>
    </comment>
    <comment ref="B337" authorId="0">
      <text>
        <r>
          <rPr>
            <b/>
            <sz val="9"/>
            <rFont val="Segoe UI"/>
            <family val="2"/>
          </rPr>
          <t xml:space="preserve">LISTA SUSPENSA
</t>
        </r>
        <r>
          <rPr>
            <sz val="9"/>
            <rFont val="Segoe UI"/>
            <family val="2"/>
          </rPr>
          <t>Escolher qual base de dados será utilizada para retornar os valores desejados.</t>
        </r>
      </text>
    </comment>
    <comment ref="C337" authorId="0">
      <text>
        <r>
          <rPr>
            <b/>
            <sz val="9"/>
            <rFont val="Segoe UI"/>
            <family val="2"/>
          </rPr>
          <t>Inserir CÓDIGO conforme REFERÊNCIA escolhida</t>
        </r>
      </text>
    </comment>
    <comment ref="B418" authorId="0">
      <text>
        <r>
          <rPr>
            <b/>
            <sz val="9"/>
            <rFont val="Segoe UI"/>
            <family val="2"/>
          </rPr>
          <t xml:space="preserve">LISTA SUSPENSA
</t>
        </r>
        <r>
          <rPr>
            <sz val="9"/>
            <rFont val="Segoe UI"/>
            <family val="2"/>
          </rPr>
          <t>Escolher qual base de dados será utilizada para retornar os valores desejados.</t>
        </r>
      </text>
    </comment>
    <comment ref="C418" authorId="0">
      <text>
        <r>
          <rPr>
            <b/>
            <sz val="9"/>
            <rFont val="Segoe UI"/>
            <family val="2"/>
          </rPr>
          <t>Inserir CÓDIGO conforme REFERÊNCIA escolhida</t>
        </r>
      </text>
    </comment>
    <comment ref="B277" authorId="0">
      <text>
        <r>
          <rPr>
            <b/>
            <sz val="9"/>
            <rFont val="Segoe UI"/>
            <family val="2"/>
          </rPr>
          <t xml:space="preserve">LISTA SUSPENSA
</t>
        </r>
        <r>
          <rPr>
            <sz val="9"/>
            <rFont val="Segoe UI"/>
            <family val="2"/>
          </rPr>
          <t>Escolher qual base de dados será utilizada para retornar os valores desejados.</t>
        </r>
      </text>
    </comment>
    <comment ref="B275" authorId="0">
      <text>
        <r>
          <rPr>
            <b/>
            <sz val="9"/>
            <rFont val="Segoe UI"/>
            <family val="2"/>
          </rPr>
          <t xml:space="preserve">LISTA SUSPENSA
</t>
        </r>
        <r>
          <rPr>
            <sz val="9"/>
            <rFont val="Segoe UI"/>
            <family val="2"/>
          </rPr>
          <t>Escolher qual base de dados será utilizada para retornar os valores desejados.</t>
        </r>
      </text>
    </comment>
    <comment ref="B422" authorId="0">
      <text>
        <r>
          <rPr>
            <b/>
            <sz val="9"/>
            <rFont val="Segoe UI"/>
            <family val="2"/>
          </rPr>
          <t xml:space="preserve">LISTA SUSPENSA
</t>
        </r>
        <r>
          <rPr>
            <sz val="9"/>
            <rFont val="Segoe UI"/>
            <family val="2"/>
          </rPr>
          <t>Escolher qual base de dados será utilizada para retornar os valores desejados.</t>
        </r>
      </text>
    </comment>
    <comment ref="C422" authorId="0">
      <text>
        <r>
          <rPr>
            <b/>
            <sz val="9"/>
            <rFont val="Segoe UI"/>
            <family val="2"/>
          </rPr>
          <t>Inserir CÓDIGO conforme REFERÊNCIA escolhida</t>
        </r>
      </text>
    </comment>
    <comment ref="B271" authorId="0">
      <text>
        <r>
          <rPr>
            <b/>
            <sz val="9"/>
            <rFont val="Segoe UI"/>
            <family val="2"/>
          </rPr>
          <t xml:space="preserve">LISTA SUSPENSA
</t>
        </r>
        <r>
          <rPr>
            <sz val="9"/>
            <rFont val="Segoe UI"/>
            <family val="2"/>
          </rPr>
          <t>Escolher qual base de dados será utilizada para retornar os valores desejados.</t>
        </r>
      </text>
    </comment>
    <comment ref="B335" authorId="0">
      <text>
        <r>
          <rPr>
            <b/>
            <sz val="9"/>
            <rFont val="Segoe UI"/>
            <family val="2"/>
          </rPr>
          <t xml:space="preserve">LISTA SUSPENSA
</t>
        </r>
        <r>
          <rPr>
            <sz val="9"/>
            <rFont val="Segoe UI"/>
            <family val="2"/>
          </rPr>
          <t>Escolher qual base de dados será utilizada para retornar os valores desejados.</t>
        </r>
      </text>
    </comment>
    <comment ref="C335" authorId="0">
      <text>
        <r>
          <rPr>
            <b/>
            <sz val="9"/>
            <rFont val="Segoe UI"/>
            <family val="2"/>
          </rPr>
          <t>Inserir CÓDIGO conforme REFERÊNCIA escolhida</t>
        </r>
      </text>
    </comment>
    <comment ref="B108" authorId="0">
      <text>
        <r>
          <rPr>
            <b/>
            <sz val="9"/>
            <rFont val="Segoe UI"/>
            <family val="2"/>
          </rPr>
          <t xml:space="preserve">LISTA SUSPENSA
</t>
        </r>
        <r>
          <rPr>
            <sz val="9"/>
            <rFont val="Segoe UI"/>
            <family val="2"/>
          </rPr>
          <t>Escolher qual base de dados será utilizada para retornar os valores desejados.</t>
        </r>
      </text>
    </comment>
    <comment ref="C108" authorId="0">
      <text>
        <r>
          <rPr>
            <b/>
            <sz val="9"/>
            <rFont val="Segoe UI"/>
            <family val="2"/>
          </rPr>
          <t>Inserir CÓDIGO conforme REFERÊNCIA escolhida</t>
        </r>
      </text>
    </comment>
    <comment ref="B58" authorId="0">
      <text>
        <r>
          <rPr>
            <b/>
            <sz val="9"/>
            <rFont val="Segoe UI"/>
            <family val="2"/>
          </rPr>
          <t xml:space="preserve">LISTA SUSPENSA
</t>
        </r>
        <r>
          <rPr>
            <sz val="9"/>
            <rFont val="Segoe UI"/>
            <family val="2"/>
          </rPr>
          <t>Escolher qual base de dados será utilizada para retornar os valores desejados.</t>
        </r>
      </text>
    </comment>
    <comment ref="C58" authorId="0">
      <text>
        <r>
          <rPr>
            <b/>
            <sz val="9"/>
            <rFont val="Segoe UI"/>
            <family val="2"/>
          </rPr>
          <t>Inserir CÓDIGO conforme REFERÊNCIA escolhida</t>
        </r>
      </text>
    </comment>
    <comment ref="B64" authorId="0">
      <text>
        <r>
          <rPr>
            <b/>
            <sz val="9"/>
            <rFont val="Segoe UI"/>
            <family val="2"/>
          </rPr>
          <t xml:space="preserve">LISTA SUSPENSA
</t>
        </r>
        <r>
          <rPr>
            <sz val="9"/>
            <rFont val="Segoe UI"/>
            <family val="2"/>
          </rPr>
          <t>Escolher qual base de dados será utilizada para retornar os valores desejados.</t>
        </r>
      </text>
    </comment>
    <comment ref="C64" authorId="0">
      <text>
        <r>
          <rPr>
            <b/>
            <sz val="9"/>
            <rFont val="Segoe UI"/>
            <family val="2"/>
          </rPr>
          <t>Inserir CÓDIGO conforme REFERÊNCIA escolhida</t>
        </r>
      </text>
    </comment>
    <comment ref="B66" authorId="0">
      <text>
        <r>
          <rPr>
            <b/>
            <sz val="9"/>
            <rFont val="Segoe UI"/>
            <family val="2"/>
          </rPr>
          <t xml:space="preserve">LISTA SUSPENSA
</t>
        </r>
        <r>
          <rPr>
            <sz val="9"/>
            <rFont val="Segoe UI"/>
            <family val="2"/>
          </rPr>
          <t>Escolher qual base de dados será utilizada para retornar os valores desejados.</t>
        </r>
      </text>
    </comment>
    <comment ref="C66" authorId="0">
      <text>
        <r>
          <rPr>
            <b/>
            <sz val="9"/>
            <rFont val="Segoe UI"/>
            <family val="2"/>
          </rPr>
          <t>Inserir CÓDIGO conforme REFERÊNCIA escolhida</t>
        </r>
      </text>
    </comment>
    <comment ref="B69" authorId="0">
      <text>
        <r>
          <rPr>
            <b/>
            <sz val="9"/>
            <rFont val="Segoe UI"/>
            <family val="2"/>
          </rPr>
          <t xml:space="preserve">LISTA SUSPENSA
</t>
        </r>
        <r>
          <rPr>
            <sz val="9"/>
            <rFont val="Segoe UI"/>
            <family val="2"/>
          </rPr>
          <t>Escolher qual base de dados será utilizada para retornar os valores desejados.</t>
        </r>
      </text>
    </comment>
    <comment ref="C69" authorId="0">
      <text>
        <r>
          <rPr>
            <b/>
            <sz val="9"/>
            <rFont val="Segoe UI"/>
            <family val="2"/>
          </rPr>
          <t>Inserir CÓDIGO conforme REFERÊNCIA escolhida</t>
        </r>
      </text>
    </comment>
    <comment ref="B71" authorId="0">
      <text>
        <r>
          <rPr>
            <b/>
            <sz val="9"/>
            <rFont val="Segoe UI"/>
            <family val="2"/>
          </rPr>
          <t xml:space="preserve">LISTA SUSPENSA
</t>
        </r>
        <r>
          <rPr>
            <sz val="9"/>
            <rFont val="Segoe UI"/>
            <family val="2"/>
          </rPr>
          <t>Escolher qual base de dados será utilizada para retornar os valores desejados.</t>
        </r>
      </text>
    </comment>
    <comment ref="C71" authorId="0">
      <text>
        <r>
          <rPr>
            <b/>
            <sz val="9"/>
            <rFont val="Segoe UI"/>
            <family val="2"/>
          </rPr>
          <t>Inserir CÓDIGO conforme REFERÊNCIA escolhida</t>
        </r>
      </text>
    </comment>
    <comment ref="B73" authorId="0">
      <text>
        <r>
          <rPr>
            <b/>
            <sz val="9"/>
            <rFont val="Segoe UI"/>
            <family val="2"/>
          </rPr>
          <t xml:space="preserve">LISTA SUSPENSA
</t>
        </r>
        <r>
          <rPr>
            <sz val="9"/>
            <rFont val="Segoe UI"/>
            <family val="2"/>
          </rPr>
          <t>Escolher qual base de dados será utilizada para retornar os valores desejados.</t>
        </r>
      </text>
    </comment>
    <comment ref="C73" authorId="0">
      <text>
        <r>
          <rPr>
            <b/>
            <sz val="9"/>
            <rFont val="Segoe UI"/>
            <family val="2"/>
          </rPr>
          <t>Inserir CÓDIGO conforme REFERÊNCIA escolhida</t>
        </r>
      </text>
    </comment>
    <comment ref="B331" authorId="0">
      <text>
        <r>
          <rPr>
            <b/>
            <sz val="9"/>
            <rFont val="Segoe UI"/>
            <family val="2"/>
          </rPr>
          <t xml:space="preserve">LISTA SUSPENSA
</t>
        </r>
        <r>
          <rPr>
            <sz val="9"/>
            <rFont val="Segoe UI"/>
            <family val="2"/>
          </rPr>
          <t>Escolher qual base de dados será utilizada para retornar os valores desejados.</t>
        </r>
      </text>
    </comment>
    <comment ref="C331" authorId="0">
      <text>
        <r>
          <rPr>
            <b/>
            <sz val="9"/>
            <rFont val="Segoe UI"/>
            <family val="2"/>
          </rPr>
          <t>Inserir CÓDIGO conforme REFERÊNCIA escolhida</t>
        </r>
      </text>
    </comment>
    <comment ref="B341" authorId="0">
      <text>
        <r>
          <rPr>
            <b/>
            <sz val="9"/>
            <rFont val="Segoe UI"/>
            <family val="2"/>
          </rPr>
          <t xml:space="preserve">LISTA SUSPENSA
</t>
        </r>
        <r>
          <rPr>
            <sz val="9"/>
            <rFont val="Segoe UI"/>
            <family val="2"/>
          </rPr>
          <t>Escolher qual base de dados será utilizada para retornar os valores desejados.</t>
        </r>
      </text>
    </comment>
    <comment ref="C341" authorId="0">
      <text>
        <r>
          <rPr>
            <b/>
            <sz val="9"/>
            <rFont val="Segoe UI"/>
            <family val="2"/>
          </rPr>
          <t>Inserir CÓDIGO conforme REFERÊNCIA escolhida</t>
        </r>
      </text>
    </comment>
    <comment ref="B89" authorId="0">
      <text>
        <r>
          <rPr>
            <b/>
            <sz val="9"/>
            <rFont val="Segoe UI"/>
            <family val="2"/>
          </rPr>
          <t xml:space="preserve">LISTA SUSPENSA
</t>
        </r>
        <r>
          <rPr>
            <sz val="9"/>
            <rFont val="Segoe UI"/>
            <family val="2"/>
          </rPr>
          <t>Escolher qual base de dados será utilizada para retornar os valores desejados.</t>
        </r>
      </text>
    </comment>
    <comment ref="C89" authorId="0">
      <text>
        <r>
          <rPr>
            <b/>
            <sz val="9"/>
            <rFont val="Segoe UI"/>
            <family val="2"/>
          </rPr>
          <t>Inserir CÓDIGO conforme REFERÊNCIA escolhida</t>
        </r>
      </text>
    </comment>
    <comment ref="B208" authorId="0">
      <text>
        <r>
          <rPr>
            <b/>
            <sz val="9"/>
            <rFont val="Segoe UI"/>
            <family val="2"/>
          </rPr>
          <t xml:space="preserve">LISTA SUSPENSA
</t>
        </r>
        <r>
          <rPr>
            <sz val="9"/>
            <rFont val="Segoe UI"/>
            <family val="2"/>
          </rPr>
          <t>Escolher qual base de dados será utilizada para retornar os valores desejados.</t>
        </r>
      </text>
    </comment>
    <comment ref="B212" authorId="0">
      <text>
        <r>
          <rPr>
            <b/>
            <sz val="9"/>
            <rFont val="Segoe UI"/>
            <family val="2"/>
          </rPr>
          <t xml:space="preserve">LISTA SUSPENSA
</t>
        </r>
        <r>
          <rPr>
            <sz val="9"/>
            <rFont val="Segoe UI"/>
            <family val="2"/>
          </rPr>
          <t>Escolher qual base de dados será utilizada para retornar os valores desejados.</t>
        </r>
      </text>
    </comment>
    <comment ref="B154" authorId="0">
      <text>
        <r>
          <rPr>
            <b/>
            <sz val="9"/>
            <rFont val="Segoe UI"/>
            <family val="2"/>
          </rPr>
          <t xml:space="preserve">LISTA SUSPENSA
</t>
        </r>
        <r>
          <rPr>
            <sz val="9"/>
            <rFont val="Segoe UI"/>
            <family val="2"/>
          </rPr>
          <t>Escolher qual base de dados será utilizada para retornar os valores desejados.</t>
        </r>
      </text>
    </comment>
    <comment ref="B164" authorId="0">
      <text>
        <r>
          <rPr>
            <b/>
            <sz val="9"/>
            <rFont val="Segoe UI"/>
            <family val="2"/>
          </rPr>
          <t xml:space="preserve">LISTA SUSPENSA
</t>
        </r>
        <r>
          <rPr>
            <sz val="9"/>
            <rFont val="Segoe UI"/>
            <family val="2"/>
          </rPr>
          <t>Escolher qual base de dados será utilizada para retornar os valores desejados.</t>
        </r>
      </text>
    </comment>
    <comment ref="B166" authorId="0">
      <text>
        <r>
          <rPr>
            <b/>
            <sz val="9"/>
            <rFont val="Segoe UI"/>
            <family val="2"/>
          </rPr>
          <t xml:space="preserve">LISTA SUSPENSA
</t>
        </r>
        <r>
          <rPr>
            <sz val="9"/>
            <rFont val="Segoe UI"/>
            <family val="2"/>
          </rPr>
          <t>Escolher qual base de dados será utilizada para retornar os valores desejados.</t>
        </r>
      </text>
    </comment>
    <comment ref="B168" authorId="0">
      <text>
        <r>
          <rPr>
            <b/>
            <sz val="9"/>
            <rFont val="Segoe UI"/>
            <family val="2"/>
          </rPr>
          <t xml:space="preserve">LISTA SUSPENSA
</t>
        </r>
        <r>
          <rPr>
            <sz val="9"/>
            <rFont val="Segoe UI"/>
            <family val="2"/>
          </rPr>
          <t>Escolher qual base de dados será utilizada para retornar os valores desejados.</t>
        </r>
      </text>
    </comment>
    <comment ref="B170" authorId="0">
      <text>
        <r>
          <rPr>
            <b/>
            <sz val="9"/>
            <rFont val="Segoe UI"/>
            <family val="2"/>
          </rPr>
          <t xml:space="preserve">LISTA SUSPENSA
</t>
        </r>
        <r>
          <rPr>
            <sz val="9"/>
            <rFont val="Segoe UI"/>
            <family val="2"/>
          </rPr>
          <t>Escolher qual base de dados será utilizada para retornar os valores desejados.</t>
        </r>
      </text>
    </comment>
    <comment ref="B250" authorId="0">
      <text>
        <r>
          <rPr>
            <b/>
            <sz val="9"/>
            <rFont val="Segoe UI"/>
            <family val="2"/>
          </rPr>
          <t xml:space="preserve">LISTA SUSPENSA
</t>
        </r>
        <r>
          <rPr>
            <sz val="9"/>
            <rFont val="Segoe UI"/>
            <family val="2"/>
          </rPr>
          <t>Escolher qual base de dados será utilizada para retornar os valores desejados.</t>
        </r>
      </text>
    </comment>
    <comment ref="B248" authorId="0">
      <text>
        <r>
          <rPr>
            <b/>
            <sz val="9"/>
            <rFont val="Segoe UI"/>
            <family val="2"/>
          </rPr>
          <t xml:space="preserve">LISTA SUSPENSA
</t>
        </r>
        <r>
          <rPr>
            <sz val="9"/>
            <rFont val="Segoe UI"/>
            <family val="2"/>
          </rPr>
          <t>Escolher qual base de dados será utilizada para retornar os valores desejados.</t>
        </r>
      </text>
    </comment>
    <comment ref="B54" authorId="0">
      <text>
        <r>
          <rPr>
            <b/>
            <sz val="9"/>
            <rFont val="Segoe UI"/>
            <family val="2"/>
          </rPr>
          <t xml:space="preserve">LISTA SUSPENSA
</t>
        </r>
        <r>
          <rPr>
            <sz val="9"/>
            <rFont val="Segoe UI"/>
            <family val="2"/>
          </rPr>
          <t>Escolher qual base de dados será utilizada para retornar os valores desejados.</t>
        </r>
      </text>
    </comment>
    <comment ref="C54" authorId="0">
      <text>
        <r>
          <rPr>
            <b/>
            <sz val="9"/>
            <rFont val="Segoe UI"/>
            <family val="2"/>
          </rPr>
          <t>Inserir CÓDIGO conforme REFERÊNCIA escolhida</t>
        </r>
      </text>
    </comment>
    <comment ref="B46" authorId="0">
      <text>
        <r>
          <rPr>
            <b/>
            <sz val="9"/>
            <rFont val="Segoe UI"/>
            <family val="2"/>
          </rPr>
          <t xml:space="preserve">LISTA SUSPENSA
</t>
        </r>
        <r>
          <rPr>
            <sz val="9"/>
            <rFont val="Segoe UI"/>
            <family val="2"/>
          </rPr>
          <t>Escolher qual base de dados será utilizada para retornar os valores desejados.</t>
        </r>
      </text>
    </comment>
    <comment ref="C46" authorId="0">
      <text>
        <r>
          <rPr>
            <b/>
            <sz val="9"/>
            <rFont val="Segoe UI"/>
            <family val="2"/>
          </rPr>
          <t>Inserir CÓDIGO conforme REFERÊNCIA escolhida</t>
        </r>
      </text>
    </comment>
    <comment ref="B50" authorId="0">
      <text>
        <r>
          <rPr>
            <b/>
            <sz val="9"/>
            <rFont val="Segoe UI"/>
            <family val="2"/>
          </rPr>
          <t xml:space="preserve">LISTA SUSPENSA
</t>
        </r>
        <r>
          <rPr>
            <sz val="9"/>
            <rFont val="Segoe UI"/>
            <family val="2"/>
          </rPr>
          <t>Escolher qual base de dados será utilizada para retornar os valores desejados.</t>
        </r>
      </text>
    </comment>
    <comment ref="C50" authorId="0">
      <text>
        <r>
          <rPr>
            <b/>
            <sz val="9"/>
            <rFont val="Segoe UI"/>
            <family val="2"/>
          </rPr>
          <t>Inserir CÓDIGO conforme REFERÊNCIA escolhida</t>
        </r>
      </text>
    </comment>
    <comment ref="B52" authorId="0">
      <text>
        <r>
          <rPr>
            <b/>
            <sz val="9"/>
            <rFont val="Segoe UI"/>
            <family val="2"/>
          </rPr>
          <t xml:space="preserve">LISTA SUSPENSA
</t>
        </r>
        <r>
          <rPr>
            <sz val="9"/>
            <rFont val="Segoe UI"/>
            <family val="2"/>
          </rPr>
          <t>Escolher qual base de dados será utilizada para retornar os valores desejados.</t>
        </r>
      </text>
    </comment>
    <comment ref="C52" authorId="0">
      <text>
        <r>
          <rPr>
            <b/>
            <sz val="9"/>
            <rFont val="Segoe UI"/>
            <family val="2"/>
          </rPr>
          <t>Inserir CÓDIGO conforme REFERÊNCIA escolhida</t>
        </r>
      </text>
    </comment>
    <comment ref="B158" authorId="0">
      <text>
        <r>
          <rPr>
            <b/>
            <sz val="9"/>
            <rFont val="Segoe UI"/>
            <family val="2"/>
          </rPr>
          <t xml:space="preserve">LISTA SUSPENSA
</t>
        </r>
        <r>
          <rPr>
            <sz val="9"/>
            <rFont val="Segoe UI"/>
            <family val="2"/>
          </rPr>
          <t>Escolher qual base de dados será utilizada para retornar os valores desejados.</t>
        </r>
      </text>
    </comment>
    <comment ref="B172" authorId="0">
      <text>
        <r>
          <rPr>
            <b/>
            <sz val="9"/>
            <rFont val="Segoe UI"/>
            <family val="2"/>
          </rPr>
          <t xml:space="preserve">LISTA SUSPENSA
</t>
        </r>
        <r>
          <rPr>
            <sz val="9"/>
            <rFont val="Segoe UI"/>
            <family val="2"/>
          </rPr>
          <t>Escolher qual base de dados será utilizada para retornar os valores desejados.</t>
        </r>
      </text>
    </comment>
    <comment ref="B61" authorId="0">
      <text>
        <r>
          <rPr>
            <b/>
            <sz val="9"/>
            <rFont val="Segoe UI"/>
            <family val="2"/>
          </rPr>
          <t xml:space="preserve">LISTA SUSPENSA
</t>
        </r>
        <r>
          <rPr>
            <sz val="9"/>
            <rFont val="Segoe UI"/>
            <family val="2"/>
          </rPr>
          <t>Escolher qual base de dados será utilizada para retornar os valores desejados.</t>
        </r>
      </text>
    </comment>
    <comment ref="C61" authorId="0">
      <text>
        <r>
          <rPr>
            <b/>
            <sz val="9"/>
            <rFont val="Segoe UI"/>
            <family val="2"/>
          </rPr>
          <t>Inserir CÓDIGO conforme REFERÊNCIA escolhida</t>
        </r>
      </text>
    </comment>
    <comment ref="B91" authorId="0">
      <text>
        <r>
          <rPr>
            <b/>
            <sz val="9"/>
            <rFont val="Segoe UI"/>
            <family val="2"/>
          </rPr>
          <t xml:space="preserve">LISTA SUSPENSA
</t>
        </r>
        <r>
          <rPr>
            <sz val="9"/>
            <rFont val="Segoe UI"/>
            <family val="2"/>
          </rPr>
          <t>Escolher qual base de dados será utilizada para retornar os valores desejados.</t>
        </r>
      </text>
    </comment>
    <comment ref="C91" authorId="0">
      <text>
        <r>
          <rPr>
            <b/>
            <sz val="9"/>
            <rFont val="Segoe UI"/>
            <family val="2"/>
          </rPr>
          <t>Inserir CÓDIGO conforme REFERÊNCIA escolhida</t>
        </r>
      </text>
    </comment>
    <comment ref="B127" authorId="0">
      <text>
        <r>
          <rPr>
            <b/>
            <sz val="9"/>
            <rFont val="Segoe UI"/>
            <family val="2"/>
          </rPr>
          <t xml:space="preserve">LISTA SUSPENSA
</t>
        </r>
        <r>
          <rPr>
            <sz val="9"/>
            <rFont val="Segoe UI"/>
            <family val="2"/>
          </rPr>
          <t>Escolher qual base de dados será utilizada para retornar os valores desejados.</t>
        </r>
      </text>
    </comment>
    <comment ref="C127" authorId="0">
      <text>
        <r>
          <rPr>
            <b/>
            <sz val="9"/>
            <rFont val="Segoe UI"/>
            <family val="2"/>
          </rPr>
          <t>Inserir CÓDIGO conforme REFERÊNCIA escolhida</t>
        </r>
      </text>
    </comment>
    <comment ref="B232" authorId="0">
      <text>
        <r>
          <rPr>
            <b/>
            <sz val="9"/>
            <rFont val="Segoe UI"/>
            <family val="2"/>
          </rPr>
          <t xml:space="preserve">LISTA SUSPENSA
</t>
        </r>
        <r>
          <rPr>
            <sz val="9"/>
            <rFont val="Segoe UI"/>
            <family val="2"/>
          </rPr>
          <t>Escolher qual base de dados será utilizada para retornar os valores desejados.</t>
        </r>
      </text>
    </comment>
    <comment ref="B234" authorId="0">
      <text>
        <r>
          <rPr>
            <b/>
            <sz val="9"/>
            <rFont val="Segoe UI"/>
            <family val="2"/>
          </rPr>
          <t xml:space="preserve">LISTA SUSPENSA
</t>
        </r>
        <r>
          <rPr>
            <sz val="9"/>
            <rFont val="Segoe UI"/>
            <family val="2"/>
          </rPr>
          <t>Escolher qual base de dados será utilizada para retornar os valores desejados.</t>
        </r>
      </text>
    </comment>
    <comment ref="B279" authorId="0">
      <text>
        <r>
          <rPr>
            <b/>
            <sz val="9"/>
            <rFont val="Segoe UI"/>
            <family val="2"/>
          </rPr>
          <t xml:space="preserve">LISTA SUSPENSA
</t>
        </r>
        <r>
          <rPr>
            <sz val="9"/>
            <rFont val="Segoe UI"/>
            <family val="2"/>
          </rPr>
          <t>Escolher qual base de dados será utilizada para retornar os valores desejados.</t>
        </r>
      </text>
    </comment>
    <comment ref="B281" authorId="0">
      <text>
        <r>
          <rPr>
            <b/>
            <sz val="9"/>
            <rFont val="Segoe UI"/>
            <family val="2"/>
          </rPr>
          <t xml:space="preserve">LISTA SUSPENSA
</t>
        </r>
        <r>
          <rPr>
            <sz val="9"/>
            <rFont val="Segoe UI"/>
            <family val="2"/>
          </rPr>
          <t>Escolher qual base de dados será utilizada para retornar os valores desejados.</t>
        </r>
      </text>
    </comment>
    <comment ref="B283" authorId="0">
      <text>
        <r>
          <rPr>
            <b/>
            <sz val="9"/>
            <rFont val="Segoe UI"/>
            <family val="2"/>
          </rPr>
          <t xml:space="preserve">LISTA SUSPENSA
</t>
        </r>
        <r>
          <rPr>
            <sz val="9"/>
            <rFont val="Segoe UI"/>
            <family val="2"/>
          </rPr>
          <t>Escolher qual base de dados será utilizada para retornar os valores desejados.</t>
        </r>
      </text>
    </comment>
    <comment ref="B285" authorId="0">
      <text>
        <r>
          <rPr>
            <b/>
            <sz val="9"/>
            <rFont val="Segoe UI"/>
            <family val="2"/>
          </rPr>
          <t xml:space="preserve">LISTA SUSPENSA
</t>
        </r>
        <r>
          <rPr>
            <sz val="9"/>
            <rFont val="Segoe UI"/>
            <family val="2"/>
          </rPr>
          <t>Escolher qual base de dados será utilizada para retornar os valores desejados.</t>
        </r>
      </text>
    </comment>
    <comment ref="B287" authorId="0">
      <text>
        <r>
          <rPr>
            <b/>
            <sz val="9"/>
            <rFont val="Segoe UI"/>
            <family val="2"/>
          </rPr>
          <t xml:space="preserve">LISTA SUSPENSA
</t>
        </r>
        <r>
          <rPr>
            <sz val="9"/>
            <rFont val="Segoe UI"/>
            <family val="2"/>
          </rPr>
          <t>Escolher qual base de dados será utilizada para retornar os valores desejados.</t>
        </r>
      </text>
    </comment>
    <comment ref="B289" authorId="0">
      <text>
        <r>
          <rPr>
            <b/>
            <sz val="9"/>
            <rFont val="Segoe UI"/>
            <family val="2"/>
          </rPr>
          <t xml:space="preserve">LISTA SUSPENSA
</t>
        </r>
        <r>
          <rPr>
            <sz val="9"/>
            <rFont val="Segoe UI"/>
            <family val="2"/>
          </rPr>
          <t>Escolher qual base de dados será utilizada para retornar os valores desejados.</t>
        </r>
      </text>
    </comment>
    <comment ref="B291" authorId="0">
      <text>
        <r>
          <rPr>
            <b/>
            <sz val="9"/>
            <rFont val="Segoe UI"/>
            <family val="2"/>
          </rPr>
          <t xml:space="preserve">LISTA SUSPENSA
</t>
        </r>
        <r>
          <rPr>
            <sz val="9"/>
            <rFont val="Segoe UI"/>
            <family val="2"/>
          </rPr>
          <t>Escolher qual base de dados será utilizada para retornar os valores desejados.</t>
        </r>
      </text>
    </comment>
    <comment ref="B293" authorId="0">
      <text>
        <r>
          <rPr>
            <b/>
            <sz val="9"/>
            <rFont val="Segoe UI"/>
            <family val="2"/>
          </rPr>
          <t xml:space="preserve">LISTA SUSPENSA
</t>
        </r>
        <r>
          <rPr>
            <sz val="9"/>
            <rFont val="Segoe UI"/>
            <family val="2"/>
          </rPr>
          <t>Escolher qual base de dados será utilizada para retornar os valores desejados.</t>
        </r>
      </text>
    </comment>
    <comment ref="B349" authorId="0">
      <text>
        <r>
          <rPr>
            <b/>
            <sz val="9"/>
            <rFont val="Segoe UI"/>
            <family val="2"/>
          </rPr>
          <t xml:space="preserve">LISTA SUSPENSA
</t>
        </r>
        <r>
          <rPr>
            <sz val="9"/>
            <rFont val="Segoe UI"/>
            <family val="2"/>
          </rPr>
          <t>Escolher qual base de dados será utilizada para retornar os valores desejados.</t>
        </r>
      </text>
    </comment>
    <comment ref="C349" authorId="0">
      <text>
        <r>
          <rPr>
            <b/>
            <sz val="9"/>
            <rFont val="Segoe UI"/>
            <family val="2"/>
          </rPr>
          <t>Inserir CÓDIGO conforme REFERÊNCIA escolhida</t>
        </r>
      </text>
    </comment>
    <comment ref="B347" authorId="0">
      <text>
        <r>
          <rPr>
            <b/>
            <sz val="9"/>
            <rFont val="Segoe UI"/>
            <family val="2"/>
          </rPr>
          <t xml:space="preserve">LISTA SUSPENSA
</t>
        </r>
        <r>
          <rPr>
            <sz val="9"/>
            <rFont val="Segoe UI"/>
            <family val="2"/>
          </rPr>
          <t>Escolher qual base de dados será utilizada para retornar os valores desejados.</t>
        </r>
      </text>
    </comment>
    <comment ref="C347" authorId="0">
      <text>
        <r>
          <rPr>
            <b/>
            <sz val="9"/>
            <rFont val="Segoe UI"/>
            <family val="2"/>
          </rPr>
          <t>Inserir CÓDIGO conforme REFERÊNCIA escolhida</t>
        </r>
      </text>
    </comment>
    <comment ref="B345" authorId="0">
      <text>
        <r>
          <rPr>
            <b/>
            <sz val="9"/>
            <rFont val="Segoe UI"/>
            <family val="2"/>
          </rPr>
          <t xml:space="preserve">LISTA SUSPENSA
</t>
        </r>
        <r>
          <rPr>
            <sz val="9"/>
            <rFont val="Segoe UI"/>
            <family val="2"/>
          </rPr>
          <t>Escolher qual base de dados será utilizada para retornar os valores desejados.</t>
        </r>
      </text>
    </comment>
    <comment ref="C345" authorId="0">
      <text>
        <r>
          <rPr>
            <b/>
            <sz val="9"/>
            <rFont val="Segoe UI"/>
            <family val="2"/>
          </rPr>
          <t>Inserir CÓDIGO conforme REFERÊNCIA escolhida</t>
        </r>
      </text>
    </comment>
    <comment ref="B343" authorId="0">
      <text>
        <r>
          <rPr>
            <b/>
            <sz val="9"/>
            <rFont val="Segoe UI"/>
            <family val="2"/>
          </rPr>
          <t xml:space="preserve">LISTA SUSPENSA
</t>
        </r>
        <r>
          <rPr>
            <sz val="9"/>
            <rFont val="Segoe UI"/>
            <family val="2"/>
          </rPr>
          <t>Escolher qual base de dados será utilizada para retornar os valores desejados.</t>
        </r>
      </text>
    </comment>
    <comment ref="C343" authorId="0">
      <text>
        <r>
          <rPr>
            <b/>
            <sz val="9"/>
            <rFont val="Segoe UI"/>
            <family val="2"/>
          </rPr>
          <t>Inserir CÓDIGO conforme REFERÊNCIA escolhida</t>
        </r>
      </text>
    </comment>
    <comment ref="B351" authorId="0">
      <text>
        <r>
          <rPr>
            <b/>
            <sz val="9"/>
            <rFont val="Segoe UI"/>
            <family val="2"/>
          </rPr>
          <t xml:space="preserve">LISTA SUSPENSA
</t>
        </r>
        <r>
          <rPr>
            <sz val="9"/>
            <rFont val="Segoe UI"/>
            <family val="2"/>
          </rPr>
          <t>Escolher qual base de dados será utilizada para retornar os valores desejados.</t>
        </r>
      </text>
    </comment>
    <comment ref="C351" authorId="0">
      <text>
        <r>
          <rPr>
            <b/>
            <sz val="9"/>
            <rFont val="Segoe UI"/>
            <family val="2"/>
          </rPr>
          <t>Inserir CÓDIGO conforme REFERÊNCIA escolhida</t>
        </r>
      </text>
    </comment>
    <comment ref="B353" authorId="0">
      <text>
        <r>
          <rPr>
            <b/>
            <sz val="9"/>
            <rFont val="Segoe UI"/>
            <family val="2"/>
          </rPr>
          <t xml:space="preserve">LISTA SUSPENSA
</t>
        </r>
        <r>
          <rPr>
            <sz val="9"/>
            <rFont val="Segoe UI"/>
            <family val="2"/>
          </rPr>
          <t>Escolher qual base de dados será utilizada para retornar os valores desejados.</t>
        </r>
      </text>
    </comment>
    <comment ref="C353" authorId="0">
      <text>
        <r>
          <rPr>
            <b/>
            <sz val="9"/>
            <rFont val="Segoe UI"/>
            <family val="2"/>
          </rPr>
          <t>Inserir CÓDIGO conforme REFERÊNCIA escolhida</t>
        </r>
      </text>
    </comment>
    <comment ref="B363" authorId="0">
      <text>
        <r>
          <rPr>
            <b/>
            <sz val="9"/>
            <rFont val="Segoe UI"/>
            <family val="2"/>
          </rPr>
          <t xml:space="preserve">LISTA SUSPENSA
</t>
        </r>
        <r>
          <rPr>
            <sz val="9"/>
            <rFont val="Segoe UI"/>
            <family val="2"/>
          </rPr>
          <t>Escolher qual base de dados será utilizada para retornar os valores desejados.</t>
        </r>
      </text>
    </comment>
    <comment ref="C363" authorId="0">
      <text>
        <r>
          <rPr>
            <b/>
            <sz val="9"/>
            <rFont val="Segoe UI"/>
            <family val="2"/>
          </rPr>
          <t>Inserir CÓDIGO conforme REFERÊNCIA escolhida</t>
        </r>
      </text>
    </comment>
    <comment ref="B361" authorId="0">
      <text>
        <r>
          <rPr>
            <b/>
            <sz val="9"/>
            <rFont val="Segoe UI"/>
            <family val="2"/>
          </rPr>
          <t xml:space="preserve">LISTA SUSPENSA
</t>
        </r>
        <r>
          <rPr>
            <sz val="9"/>
            <rFont val="Segoe UI"/>
            <family val="2"/>
          </rPr>
          <t>Escolher qual base de dados será utilizada para retornar os valores desejados.</t>
        </r>
      </text>
    </comment>
    <comment ref="C361" authorId="0">
      <text>
        <r>
          <rPr>
            <b/>
            <sz val="9"/>
            <rFont val="Segoe UI"/>
            <family val="2"/>
          </rPr>
          <t>Inserir CÓDIGO conforme REFERÊNCIA escolhida</t>
        </r>
      </text>
    </comment>
    <comment ref="B359" authorId="0">
      <text>
        <r>
          <rPr>
            <b/>
            <sz val="9"/>
            <rFont val="Segoe UI"/>
            <family val="2"/>
          </rPr>
          <t xml:space="preserve">LISTA SUSPENSA
</t>
        </r>
        <r>
          <rPr>
            <sz val="9"/>
            <rFont val="Segoe UI"/>
            <family val="2"/>
          </rPr>
          <t>Escolher qual base de dados será utilizada para retornar os valores desejados.</t>
        </r>
      </text>
    </comment>
    <comment ref="C359" authorId="0">
      <text>
        <r>
          <rPr>
            <b/>
            <sz val="9"/>
            <rFont val="Segoe UI"/>
            <family val="2"/>
          </rPr>
          <t>Inserir CÓDIGO conforme REFERÊNCIA escolhida</t>
        </r>
      </text>
    </comment>
    <comment ref="B357" authorId="0">
      <text>
        <r>
          <rPr>
            <b/>
            <sz val="9"/>
            <rFont val="Segoe UI"/>
            <family val="2"/>
          </rPr>
          <t xml:space="preserve">LISTA SUSPENSA
</t>
        </r>
        <r>
          <rPr>
            <sz val="9"/>
            <rFont val="Segoe UI"/>
            <family val="2"/>
          </rPr>
          <t>Escolher qual base de dados será utilizada para retornar os valores desejados.</t>
        </r>
      </text>
    </comment>
    <comment ref="C357" authorId="0">
      <text>
        <r>
          <rPr>
            <b/>
            <sz val="9"/>
            <rFont val="Segoe UI"/>
            <family val="2"/>
          </rPr>
          <t>Inserir CÓDIGO conforme REFERÊNCIA escolhida</t>
        </r>
      </text>
    </comment>
    <comment ref="B355" authorId="0">
      <text>
        <r>
          <rPr>
            <b/>
            <sz val="9"/>
            <rFont val="Segoe UI"/>
            <family val="2"/>
          </rPr>
          <t xml:space="preserve">LISTA SUSPENSA
</t>
        </r>
        <r>
          <rPr>
            <sz val="9"/>
            <rFont val="Segoe UI"/>
            <family val="2"/>
          </rPr>
          <t>Escolher qual base de dados será utilizada para retornar os valores desejados.</t>
        </r>
      </text>
    </comment>
    <comment ref="C355" authorId="0">
      <text>
        <r>
          <rPr>
            <b/>
            <sz val="9"/>
            <rFont val="Segoe UI"/>
            <family val="2"/>
          </rPr>
          <t>Inserir CÓDIGO conforme REFERÊNCIA escolhida</t>
        </r>
      </text>
    </comment>
    <comment ref="B406" authorId="0">
      <text>
        <r>
          <rPr>
            <b/>
            <sz val="9"/>
            <rFont val="Segoe UI"/>
            <family val="2"/>
          </rPr>
          <t xml:space="preserve">LISTA SUSPENSA
</t>
        </r>
        <r>
          <rPr>
            <sz val="9"/>
            <rFont val="Segoe UI"/>
            <family val="2"/>
          </rPr>
          <t>Escolher qual base de dados será utilizada para retornar os valores desejados.</t>
        </r>
      </text>
    </comment>
    <comment ref="C406" authorId="0">
      <text>
        <r>
          <rPr>
            <b/>
            <sz val="9"/>
            <rFont val="Segoe UI"/>
            <family val="2"/>
          </rPr>
          <t>Inserir CÓDIGO conforme REFERÊNCIA escolhida</t>
        </r>
      </text>
    </comment>
    <comment ref="B408" authorId="0">
      <text>
        <r>
          <rPr>
            <b/>
            <sz val="9"/>
            <rFont val="Segoe UI"/>
            <family val="2"/>
          </rPr>
          <t xml:space="preserve">LISTA SUSPENSA
</t>
        </r>
        <r>
          <rPr>
            <sz val="9"/>
            <rFont val="Segoe UI"/>
            <family val="2"/>
          </rPr>
          <t>Escolher qual base de dados será utilizada para retornar os valores desejados.</t>
        </r>
      </text>
    </comment>
    <comment ref="C408" authorId="0">
      <text>
        <r>
          <rPr>
            <b/>
            <sz val="9"/>
            <rFont val="Segoe UI"/>
            <family val="2"/>
          </rPr>
          <t>Inserir CÓDIGO conforme REFERÊNCIA escolhida</t>
        </r>
      </text>
    </comment>
    <comment ref="B410" authorId="0">
      <text>
        <r>
          <rPr>
            <b/>
            <sz val="9"/>
            <rFont val="Segoe UI"/>
            <family val="2"/>
          </rPr>
          <t xml:space="preserve">LISTA SUSPENSA
</t>
        </r>
        <r>
          <rPr>
            <sz val="9"/>
            <rFont val="Segoe UI"/>
            <family val="2"/>
          </rPr>
          <t>Escolher qual base de dados será utilizada para retornar os valores desejados.</t>
        </r>
      </text>
    </comment>
    <comment ref="C410" authorId="0">
      <text>
        <r>
          <rPr>
            <b/>
            <sz val="9"/>
            <rFont val="Segoe UI"/>
            <family val="2"/>
          </rPr>
          <t>Inserir CÓDIGO conforme REFERÊNCIA escolhida</t>
        </r>
      </text>
    </comment>
    <comment ref="B412" authorId="0">
      <text>
        <r>
          <rPr>
            <b/>
            <sz val="9"/>
            <rFont val="Segoe UI"/>
            <family val="2"/>
          </rPr>
          <t xml:space="preserve">LISTA SUSPENSA
</t>
        </r>
        <r>
          <rPr>
            <sz val="9"/>
            <rFont val="Segoe UI"/>
            <family val="2"/>
          </rPr>
          <t>Escolher qual base de dados será utilizada para retornar os valores desejados.</t>
        </r>
      </text>
    </comment>
    <comment ref="C412" authorId="0">
      <text>
        <r>
          <rPr>
            <b/>
            <sz val="9"/>
            <rFont val="Segoe UI"/>
            <family val="2"/>
          </rPr>
          <t>Inserir CÓDIGO conforme REFERÊNCIA escolhida</t>
        </r>
      </text>
    </comment>
    <comment ref="B414" authorId="0">
      <text>
        <r>
          <rPr>
            <b/>
            <sz val="9"/>
            <rFont val="Segoe UI"/>
            <family val="2"/>
          </rPr>
          <t xml:space="preserve">LISTA SUSPENSA
</t>
        </r>
        <r>
          <rPr>
            <sz val="9"/>
            <rFont val="Segoe UI"/>
            <family val="2"/>
          </rPr>
          <t>Escolher qual base de dados será utilizada para retornar os valores desejados.</t>
        </r>
      </text>
    </comment>
    <comment ref="C414" authorId="0">
      <text>
        <r>
          <rPr>
            <b/>
            <sz val="9"/>
            <rFont val="Segoe UI"/>
            <family val="2"/>
          </rPr>
          <t>Inserir CÓDIGO conforme REFERÊNCIA escolhida</t>
        </r>
      </text>
    </comment>
    <comment ref="B395" authorId="0">
      <text>
        <r>
          <rPr>
            <b/>
            <sz val="9"/>
            <rFont val="Segoe UI"/>
            <family val="2"/>
          </rPr>
          <t xml:space="preserve">LISTA SUSPENSA
</t>
        </r>
        <r>
          <rPr>
            <sz val="9"/>
            <rFont val="Segoe UI"/>
            <family val="2"/>
          </rPr>
          <t>Escolher qual base de dados será utilizada para retornar os valores desejados.</t>
        </r>
      </text>
    </comment>
    <comment ref="C395" authorId="0">
      <text>
        <r>
          <rPr>
            <b/>
            <sz val="9"/>
            <rFont val="Segoe UI"/>
            <family val="2"/>
          </rPr>
          <t>Inserir CÓDIGO conforme REFERÊNCIA escolhida</t>
        </r>
      </text>
    </comment>
    <comment ref="B397" authorId="0">
      <text>
        <r>
          <rPr>
            <b/>
            <sz val="9"/>
            <rFont val="Segoe UI"/>
            <family val="2"/>
          </rPr>
          <t xml:space="preserve">LISTA SUSPENSA
</t>
        </r>
        <r>
          <rPr>
            <sz val="9"/>
            <rFont val="Segoe UI"/>
            <family val="2"/>
          </rPr>
          <t>Escolher qual base de dados será utilizada para retornar os valores desejados.</t>
        </r>
      </text>
    </comment>
    <comment ref="C397" authorId="0">
      <text>
        <r>
          <rPr>
            <b/>
            <sz val="9"/>
            <rFont val="Segoe UI"/>
            <family val="2"/>
          </rPr>
          <t>Inserir CÓDIGO conforme REFERÊNCIA escolhida</t>
        </r>
      </text>
    </comment>
    <comment ref="B399" authorId="0">
      <text>
        <r>
          <rPr>
            <b/>
            <sz val="9"/>
            <rFont val="Segoe UI"/>
            <family val="2"/>
          </rPr>
          <t xml:space="preserve">LISTA SUSPENSA
</t>
        </r>
        <r>
          <rPr>
            <sz val="9"/>
            <rFont val="Segoe UI"/>
            <family val="2"/>
          </rPr>
          <t>Escolher qual base de dados será utilizada para retornar os valores desejados.</t>
        </r>
      </text>
    </comment>
    <comment ref="C399" authorId="0">
      <text>
        <r>
          <rPr>
            <b/>
            <sz val="9"/>
            <rFont val="Segoe UI"/>
            <family val="2"/>
          </rPr>
          <t>Inserir CÓDIGO conforme REFERÊNCIA escolhida</t>
        </r>
      </text>
    </comment>
    <comment ref="B401" authorId="0">
      <text>
        <r>
          <rPr>
            <b/>
            <sz val="9"/>
            <rFont val="Segoe UI"/>
            <family val="2"/>
          </rPr>
          <t xml:space="preserve">LISTA SUSPENSA
</t>
        </r>
        <r>
          <rPr>
            <sz val="9"/>
            <rFont val="Segoe UI"/>
            <family val="2"/>
          </rPr>
          <t>Escolher qual base de dados será utilizada para retornar os valores desejados.</t>
        </r>
      </text>
    </comment>
    <comment ref="C401" authorId="0">
      <text>
        <r>
          <rPr>
            <b/>
            <sz val="9"/>
            <rFont val="Segoe UI"/>
            <family val="2"/>
          </rPr>
          <t>Inserir CÓDIGO conforme REFERÊNCIA escolhida</t>
        </r>
      </text>
    </comment>
    <comment ref="B403" authorId="0">
      <text>
        <r>
          <rPr>
            <b/>
            <sz val="9"/>
            <rFont val="Segoe UI"/>
            <family val="2"/>
          </rPr>
          <t xml:space="preserve">LISTA SUSPENSA
</t>
        </r>
        <r>
          <rPr>
            <sz val="9"/>
            <rFont val="Segoe UI"/>
            <family val="2"/>
          </rPr>
          <t>Escolher qual base de dados será utilizada para retornar os valores desejados.</t>
        </r>
      </text>
    </comment>
    <comment ref="C403" authorId="0">
      <text>
        <r>
          <rPr>
            <b/>
            <sz val="9"/>
            <rFont val="Segoe UI"/>
            <family val="2"/>
          </rPr>
          <t>Inserir CÓDIGO conforme REFERÊNCIA escolhida</t>
        </r>
      </text>
    </comment>
    <comment ref="B385" authorId="0">
      <text>
        <r>
          <rPr>
            <b/>
            <sz val="9"/>
            <rFont val="Segoe UI"/>
            <family val="2"/>
          </rPr>
          <t xml:space="preserve">LISTA SUSPENSA
</t>
        </r>
        <r>
          <rPr>
            <sz val="9"/>
            <rFont val="Segoe UI"/>
            <family val="2"/>
          </rPr>
          <t>Escolher qual base de dados será utilizada para retornar os valores desejados.</t>
        </r>
      </text>
    </comment>
    <comment ref="C385" authorId="0">
      <text>
        <r>
          <rPr>
            <b/>
            <sz val="9"/>
            <rFont val="Segoe UI"/>
            <family val="2"/>
          </rPr>
          <t>Inserir CÓDIGO conforme REFERÊNCIA escolhida</t>
        </r>
      </text>
    </comment>
    <comment ref="B387" authorId="0">
      <text>
        <r>
          <rPr>
            <b/>
            <sz val="9"/>
            <rFont val="Segoe UI"/>
            <family val="2"/>
          </rPr>
          <t xml:space="preserve">LISTA SUSPENSA
</t>
        </r>
        <r>
          <rPr>
            <sz val="9"/>
            <rFont val="Segoe UI"/>
            <family val="2"/>
          </rPr>
          <t>Escolher qual base de dados será utilizada para retornar os valores desejados.</t>
        </r>
      </text>
    </comment>
    <comment ref="C387" authorId="0">
      <text>
        <r>
          <rPr>
            <b/>
            <sz val="9"/>
            <rFont val="Segoe UI"/>
            <family val="2"/>
          </rPr>
          <t>Inserir CÓDIGO conforme REFERÊNCIA escolhida</t>
        </r>
      </text>
    </comment>
    <comment ref="B389" authorId="0">
      <text>
        <r>
          <rPr>
            <b/>
            <sz val="9"/>
            <rFont val="Segoe UI"/>
            <family val="2"/>
          </rPr>
          <t xml:space="preserve">LISTA SUSPENSA
</t>
        </r>
        <r>
          <rPr>
            <sz val="9"/>
            <rFont val="Segoe UI"/>
            <family val="2"/>
          </rPr>
          <t>Escolher qual base de dados será utilizada para retornar os valores desejados.</t>
        </r>
      </text>
    </comment>
    <comment ref="C389" authorId="0">
      <text>
        <r>
          <rPr>
            <b/>
            <sz val="9"/>
            <rFont val="Segoe UI"/>
            <family val="2"/>
          </rPr>
          <t>Inserir CÓDIGO conforme REFERÊNCIA escolhida</t>
        </r>
      </text>
    </comment>
    <comment ref="B391" authorId="0">
      <text>
        <r>
          <rPr>
            <b/>
            <sz val="9"/>
            <rFont val="Segoe UI"/>
            <family val="2"/>
          </rPr>
          <t xml:space="preserve">LISTA SUSPENSA
</t>
        </r>
        <r>
          <rPr>
            <sz val="9"/>
            <rFont val="Segoe UI"/>
            <family val="2"/>
          </rPr>
          <t>Escolher qual base de dados será utilizada para retornar os valores desejados.</t>
        </r>
      </text>
    </comment>
    <comment ref="C391" authorId="0">
      <text>
        <r>
          <rPr>
            <b/>
            <sz val="9"/>
            <rFont val="Segoe UI"/>
            <family val="2"/>
          </rPr>
          <t>Inserir CÓDIGO conforme REFERÊNCIA escolhida</t>
        </r>
      </text>
    </comment>
    <comment ref="B393" authorId="0">
      <text>
        <r>
          <rPr>
            <b/>
            <sz val="9"/>
            <rFont val="Segoe UI"/>
            <family val="2"/>
          </rPr>
          <t xml:space="preserve">LISTA SUSPENSA
</t>
        </r>
        <r>
          <rPr>
            <sz val="9"/>
            <rFont val="Segoe UI"/>
            <family val="2"/>
          </rPr>
          <t>Escolher qual base de dados será utilizada para retornar os valores desejados.</t>
        </r>
      </text>
    </comment>
    <comment ref="C393" authorId="0">
      <text>
        <r>
          <rPr>
            <b/>
            <sz val="9"/>
            <rFont val="Segoe UI"/>
            <family val="2"/>
          </rPr>
          <t>Inserir CÓDIGO conforme REFERÊNCIA escolhida</t>
        </r>
      </text>
    </comment>
    <comment ref="B375" authorId="0">
      <text>
        <r>
          <rPr>
            <b/>
            <sz val="9"/>
            <rFont val="Segoe UI"/>
            <family val="2"/>
          </rPr>
          <t xml:space="preserve">LISTA SUSPENSA
</t>
        </r>
        <r>
          <rPr>
            <sz val="9"/>
            <rFont val="Segoe UI"/>
            <family val="2"/>
          </rPr>
          <t>Escolher qual base de dados será utilizada para retornar os valores desejados.</t>
        </r>
      </text>
    </comment>
    <comment ref="C375" authorId="0">
      <text>
        <r>
          <rPr>
            <b/>
            <sz val="9"/>
            <rFont val="Segoe UI"/>
            <family val="2"/>
          </rPr>
          <t>Inserir CÓDIGO conforme REFERÊNCIA escolhida</t>
        </r>
      </text>
    </comment>
    <comment ref="B377" authorId="0">
      <text>
        <r>
          <rPr>
            <b/>
            <sz val="9"/>
            <rFont val="Segoe UI"/>
            <family val="2"/>
          </rPr>
          <t xml:space="preserve">LISTA SUSPENSA
</t>
        </r>
        <r>
          <rPr>
            <sz val="9"/>
            <rFont val="Segoe UI"/>
            <family val="2"/>
          </rPr>
          <t>Escolher qual base de dados será utilizada para retornar os valores desejados.</t>
        </r>
      </text>
    </comment>
    <comment ref="C377" authorId="0">
      <text>
        <r>
          <rPr>
            <b/>
            <sz val="9"/>
            <rFont val="Segoe UI"/>
            <family val="2"/>
          </rPr>
          <t>Inserir CÓDIGO conforme REFERÊNCIA escolhida</t>
        </r>
      </text>
    </comment>
    <comment ref="B379" authorId="0">
      <text>
        <r>
          <rPr>
            <b/>
            <sz val="9"/>
            <rFont val="Segoe UI"/>
            <family val="2"/>
          </rPr>
          <t xml:space="preserve">LISTA SUSPENSA
</t>
        </r>
        <r>
          <rPr>
            <sz val="9"/>
            <rFont val="Segoe UI"/>
            <family val="2"/>
          </rPr>
          <t>Escolher qual base de dados será utilizada para retornar os valores desejados.</t>
        </r>
      </text>
    </comment>
    <comment ref="C379" authorId="0">
      <text>
        <r>
          <rPr>
            <b/>
            <sz val="9"/>
            <rFont val="Segoe UI"/>
            <family val="2"/>
          </rPr>
          <t>Inserir CÓDIGO conforme REFERÊNCIA escolhida</t>
        </r>
      </text>
    </comment>
    <comment ref="B381" authorId="0">
      <text>
        <r>
          <rPr>
            <b/>
            <sz val="9"/>
            <rFont val="Segoe UI"/>
            <family val="2"/>
          </rPr>
          <t xml:space="preserve">LISTA SUSPENSA
</t>
        </r>
        <r>
          <rPr>
            <sz val="9"/>
            <rFont val="Segoe UI"/>
            <family val="2"/>
          </rPr>
          <t>Escolher qual base de dados será utilizada para retornar os valores desejados.</t>
        </r>
      </text>
    </comment>
    <comment ref="C381" authorId="0">
      <text>
        <r>
          <rPr>
            <b/>
            <sz val="9"/>
            <rFont val="Segoe UI"/>
            <family val="2"/>
          </rPr>
          <t>Inserir CÓDIGO conforme REFERÊNCIA escolhida</t>
        </r>
      </text>
    </comment>
    <comment ref="B383" authorId="0">
      <text>
        <r>
          <rPr>
            <b/>
            <sz val="9"/>
            <rFont val="Segoe UI"/>
            <family val="2"/>
          </rPr>
          <t xml:space="preserve">LISTA SUSPENSA
</t>
        </r>
        <r>
          <rPr>
            <sz val="9"/>
            <rFont val="Segoe UI"/>
            <family val="2"/>
          </rPr>
          <t>Escolher qual base de dados será utilizada para retornar os valores desejados.</t>
        </r>
      </text>
    </comment>
    <comment ref="C383" authorId="0">
      <text>
        <r>
          <rPr>
            <b/>
            <sz val="9"/>
            <rFont val="Segoe UI"/>
            <family val="2"/>
          </rPr>
          <t>Inserir CÓDIGO conforme REFERÊNCIA escolhida</t>
        </r>
      </text>
    </comment>
    <comment ref="B365" authorId="0">
      <text>
        <r>
          <rPr>
            <b/>
            <sz val="9"/>
            <rFont val="Segoe UI"/>
            <family val="2"/>
          </rPr>
          <t xml:space="preserve">LISTA SUSPENSA
</t>
        </r>
        <r>
          <rPr>
            <sz val="9"/>
            <rFont val="Segoe UI"/>
            <family val="2"/>
          </rPr>
          <t>Escolher qual base de dados será utilizada para retornar os valores desejados.</t>
        </r>
      </text>
    </comment>
    <comment ref="C365" authorId="0">
      <text>
        <r>
          <rPr>
            <b/>
            <sz val="9"/>
            <rFont val="Segoe UI"/>
            <family val="2"/>
          </rPr>
          <t>Inserir CÓDIGO conforme REFERÊNCIA escolhida</t>
        </r>
      </text>
    </comment>
    <comment ref="B367" authorId="0">
      <text>
        <r>
          <rPr>
            <b/>
            <sz val="9"/>
            <rFont val="Segoe UI"/>
            <family val="2"/>
          </rPr>
          <t xml:space="preserve">LISTA SUSPENSA
</t>
        </r>
        <r>
          <rPr>
            <sz val="9"/>
            <rFont val="Segoe UI"/>
            <family val="2"/>
          </rPr>
          <t>Escolher qual base de dados será utilizada para retornar os valores desejados.</t>
        </r>
      </text>
    </comment>
    <comment ref="B369" authorId="0">
      <text>
        <r>
          <rPr>
            <b/>
            <sz val="9"/>
            <rFont val="Segoe UI"/>
            <family val="2"/>
          </rPr>
          <t xml:space="preserve">LISTA SUSPENSA
</t>
        </r>
        <r>
          <rPr>
            <sz val="9"/>
            <rFont val="Segoe UI"/>
            <family val="2"/>
          </rPr>
          <t>Escolher qual base de dados será utilizada para retornar os valores desejados.</t>
        </r>
      </text>
    </comment>
    <comment ref="C369" authorId="0">
      <text>
        <r>
          <rPr>
            <b/>
            <sz val="9"/>
            <rFont val="Segoe UI"/>
            <family val="2"/>
          </rPr>
          <t>Inserir CÓDIGO conforme REFERÊNCIA escolhida</t>
        </r>
      </text>
    </comment>
    <comment ref="B371" authorId="0">
      <text>
        <r>
          <rPr>
            <b/>
            <sz val="9"/>
            <rFont val="Segoe UI"/>
            <family val="2"/>
          </rPr>
          <t xml:space="preserve">LISTA SUSPENSA
</t>
        </r>
        <r>
          <rPr>
            <sz val="9"/>
            <rFont val="Segoe UI"/>
            <family val="2"/>
          </rPr>
          <t>Escolher qual base de dados será utilizada para retornar os valores desejados.</t>
        </r>
      </text>
    </comment>
    <comment ref="C371" authorId="0">
      <text>
        <r>
          <rPr>
            <b/>
            <sz val="9"/>
            <rFont val="Segoe UI"/>
            <family val="2"/>
          </rPr>
          <t>Inserir CÓDIGO conforme REFERÊNCIA escolhida</t>
        </r>
      </text>
    </comment>
    <comment ref="B373" authorId="0">
      <text>
        <r>
          <rPr>
            <b/>
            <sz val="9"/>
            <rFont val="Segoe UI"/>
            <family val="2"/>
          </rPr>
          <t xml:space="preserve">LISTA SUSPENSA
</t>
        </r>
        <r>
          <rPr>
            <sz val="9"/>
            <rFont val="Segoe UI"/>
            <family val="2"/>
          </rPr>
          <t>Escolher qual base de dados será utilizada para retornar os valores desejados.</t>
        </r>
      </text>
    </comment>
    <comment ref="C373" authorId="0">
      <text>
        <r>
          <rPr>
            <b/>
            <sz val="9"/>
            <rFont val="Segoe UI"/>
            <family val="2"/>
          </rPr>
          <t>Inserir CÓDIGO conforme REFERÊNCIA escolhida</t>
        </r>
      </text>
    </comment>
    <comment ref="B416" authorId="0">
      <text>
        <r>
          <rPr>
            <b/>
            <sz val="9"/>
            <rFont val="Segoe UI"/>
            <family val="2"/>
          </rPr>
          <t xml:space="preserve">LISTA SUSPENSA
</t>
        </r>
        <r>
          <rPr>
            <sz val="9"/>
            <rFont val="Segoe UI"/>
            <family val="2"/>
          </rPr>
          <t>Escolher qual base de dados será utilizada para retornar os valores desejados.</t>
        </r>
      </text>
    </comment>
    <comment ref="C416" authorId="0">
      <text>
        <r>
          <rPr>
            <b/>
            <sz val="9"/>
            <rFont val="Segoe UI"/>
            <family val="2"/>
          </rPr>
          <t>Inserir CÓDIGO conforme REFERÊNCIA escolhida</t>
        </r>
      </text>
    </comment>
    <comment ref="C367" authorId="0">
      <text>
        <r>
          <rPr>
            <b/>
            <sz val="9"/>
            <rFont val="Segoe UI"/>
            <family val="2"/>
          </rPr>
          <t>Inserir CÓDIGO conforme REFERÊNCIA escolhida</t>
        </r>
      </text>
    </comment>
    <comment ref="B93" authorId="0">
      <text>
        <r>
          <rPr>
            <b/>
            <sz val="9"/>
            <rFont val="Segoe UI"/>
            <family val="2"/>
          </rPr>
          <t xml:space="preserve">LISTA SUSPENSA
</t>
        </r>
        <r>
          <rPr>
            <sz val="9"/>
            <rFont val="Segoe UI"/>
            <family val="2"/>
          </rPr>
          <t>Escolher qual base de dados será utilizada para retornar os valores desejados.</t>
        </r>
      </text>
    </comment>
    <comment ref="C93" authorId="0">
      <text>
        <r>
          <rPr>
            <b/>
            <sz val="9"/>
            <rFont val="Segoe UI"/>
            <family val="2"/>
          </rPr>
          <t>Inserir CÓDIGO conforme REFERÊNCIA escolhida</t>
        </r>
      </text>
    </comment>
    <comment ref="B76" authorId="0">
      <text>
        <r>
          <rPr>
            <b/>
            <sz val="9"/>
            <rFont val="Segoe UI"/>
            <family val="2"/>
          </rPr>
          <t xml:space="preserve">LISTA SUSPENSA
</t>
        </r>
        <r>
          <rPr>
            <sz val="9"/>
            <rFont val="Segoe UI"/>
            <family val="2"/>
          </rPr>
          <t>Escolher qual base de dados será utilizada para retornar os valores desejados.</t>
        </r>
      </text>
    </comment>
    <comment ref="C76" authorId="0">
      <text>
        <r>
          <rPr>
            <b/>
            <sz val="9"/>
            <rFont val="Segoe UI"/>
            <family val="2"/>
          </rPr>
          <t>Inserir CÓDIGO conforme REFERÊNCIA escolhida</t>
        </r>
      </text>
    </comment>
    <comment ref="B79" authorId="0">
      <text>
        <r>
          <rPr>
            <b/>
            <sz val="9"/>
            <rFont val="Segoe UI"/>
            <family val="2"/>
          </rPr>
          <t xml:space="preserve">LISTA SUSPENSA
</t>
        </r>
        <r>
          <rPr>
            <sz val="9"/>
            <rFont val="Segoe UI"/>
            <family val="2"/>
          </rPr>
          <t>Escolher qual base de dados será utilizada para retornar os valores desejados.</t>
        </r>
      </text>
    </comment>
    <comment ref="C79" authorId="0">
      <text>
        <r>
          <rPr>
            <b/>
            <sz val="9"/>
            <rFont val="Segoe UI"/>
            <family val="2"/>
          </rPr>
          <t>Inserir CÓDIGO conforme REFERÊNCIA escolhida</t>
        </r>
      </text>
    </comment>
    <comment ref="B34" authorId="0">
      <text>
        <r>
          <rPr>
            <b/>
            <sz val="9"/>
            <rFont val="Segoe UI"/>
            <family val="2"/>
          </rPr>
          <t xml:space="preserve">LISTA SUSPENSA
</t>
        </r>
        <r>
          <rPr>
            <sz val="9"/>
            <rFont val="Segoe UI"/>
            <family val="2"/>
          </rPr>
          <t>Escolher qual base de dados será utilizada para retornar os valores desejados.</t>
        </r>
      </text>
    </comment>
    <comment ref="C34" authorId="0">
      <text>
        <r>
          <rPr>
            <b/>
            <sz val="9"/>
            <rFont val="Segoe UI"/>
            <family val="2"/>
          </rPr>
          <t>Inserir CÓDIGO conforme REFERÊNCIA escolhida</t>
        </r>
      </text>
    </comment>
    <comment ref="B26" authorId="0">
      <text>
        <r>
          <rPr>
            <b/>
            <sz val="9"/>
            <rFont val="Segoe UI"/>
            <family val="2"/>
          </rPr>
          <t xml:space="preserve">LISTA SUSPENSA
</t>
        </r>
        <r>
          <rPr>
            <sz val="9"/>
            <rFont val="Segoe UI"/>
            <family val="2"/>
          </rPr>
          <t>Escolher qual base de dados será utilizada para retornar os valores desejados.</t>
        </r>
      </text>
    </comment>
    <comment ref="C26" authorId="0">
      <text>
        <r>
          <rPr>
            <b/>
            <sz val="9"/>
            <rFont val="Segoe UI"/>
            <family val="2"/>
          </rPr>
          <t>Inserir CÓDIGO conforme REFERÊNCIA escolhida</t>
        </r>
      </text>
    </comment>
    <comment ref="B32" authorId="0">
      <text>
        <r>
          <rPr>
            <b/>
            <sz val="9"/>
            <rFont val="Segoe UI"/>
            <family val="2"/>
          </rPr>
          <t xml:space="preserve">LISTA SUSPENSA
</t>
        </r>
        <r>
          <rPr>
            <sz val="9"/>
            <rFont val="Segoe UI"/>
            <family val="2"/>
          </rPr>
          <t>Escolher qual base de dados será utilizada para retornar os valores desejados.</t>
        </r>
      </text>
    </comment>
    <comment ref="C32" authorId="0">
      <text>
        <r>
          <rPr>
            <b/>
            <sz val="9"/>
            <rFont val="Segoe UI"/>
            <family val="2"/>
          </rPr>
          <t>Inserir CÓDIGO conforme REFERÊNCIA escolhida</t>
        </r>
      </text>
    </comment>
    <comment ref="B30" authorId="0">
      <text>
        <r>
          <rPr>
            <b/>
            <sz val="9"/>
            <rFont val="Segoe UI"/>
            <family val="2"/>
          </rPr>
          <t xml:space="preserve">LISTA SUSPENSA
</t>
        </r>
        <r>
          <rPr>
            <sz val="9"/>
            <rFont val="Segoe UI"/>
            <family val="2"/>
          </rPr>
          <t>Escolher qual base de dados será utilizada para retornar os valores desejados.</t>
        </r>
      </text>
    </comment>
    <comment ref="C30" authorId="0">
      <text>
        <r>
          <rPr>
            <b/>
            <sz val="9"/>
            <rFont val="Segoe UI"/>
            <family val="2"/>
          </rPr>
          <t>Inserir CÓDIGO conforme REFERÊNCIA escolhida</t>
        </r>
      </text>
    </comment>
    <comment ref="B28" authorId="0">
      <text>
        <r>
          <rPr>
            <b/>
            <sz val="9"/>
            <rFont val="Segoe UI"/>
            <family val="2"/>
          </rPr>
          <t xml:space="preserve">LISTA SUSPENSA
</t>
        </r>
        <r>
          <rPr>
            <sz val="9"/>
            <rFont val="Segoe UI"/>
            <family val="2"/>
          </rPr>
          <t>Escolher qual base de dados será utilizada para retornar os valores desejados.</t>
        </r>
      </text>
    </comment>
    <comment ref="C28" authorId="0">
      <text>
        <r>
          <rPr>
            <b/>
            <sz val="9"/>
            <rFont val="Segoe UI"/>
            <family val="2"/>
          </rPr>
          <t>Inserir CÓDIGO conforme REFERÊNCIA escolhida</t>
        </r>
      </text>
    </comment>
    <comment ref="B48" authorId="0">
      <text>
        <r>
          <rPr>
            <b/>
            <sz val="9"/>
            <rFont val="Segoe UI"/>
            <family val="2"/>
          </rPr>
          <t xml:space="preserve">LISTA SUSPENSA
</t>
        </r>
        <r>
          <rPr>
            <sz val="9"/>
            <rFont val="Segoe UI"/>
            <family val="2"/>
          </rPr>
          <t>Escolher qual base de dados será utilizada para retornar os valores desejados.</t>
        </r>
      </text>
    </comment>
    <comment ref="C48" authorId="0">
      <text>
        <r>
          <rPr>
            <b/>
            <sz val="9"/>
            <rFont val="Segoe UI"/>
            <family val="2"/>
          </rPr>
          <t>Inserir CÓDIGO conforme REFERÊNCIA escolhida</t>
        </r>
      </text>
    </comment>
    <comment ref="B43" authorId="0">
      <text>
        <r>
          <rPr>
            <b/>
            <sz val="9"/>
            <rFont val="Segoe UI"/>
            <family val="2"/>
          </rPr>
          <t xml:space="preserve">LISTA SUSPENSA
</t>
        </r>
        <r>
          <rPr>
            <sz val="9"/>
            <rFont val="Segoe UI"/>
            <family val="2"/>
          </rPr>
          <t>Escolher qual base de dados será utilizada para retornar os valores desejados.</t>
        </r>
      </text>
    </comment>
    <comment ref="C43" authorId="0">
      <text>
        <r>
          <rPr>
            <b/>
            <sz val="9"/>
            <rFont val="Segoe UI"/>
            <family val="2"/>
          </rPr>
          <t>Inserir CÓDIGO conforme REFERÊNCIA escolhida</t>
        </r>
      </text>
    </comment>
    <comment ref="B41" authorId="0">
      <text>
        <r>
          <rPr>
            <b/>
            <sz val="9"/>
            <rFont val="Segoe UI"/>
            <family val="2"/>
          </rPr>
          <t xml:space="preserve">LISTA SUSPENSA
</t>
        </r>
        <r>
          <rPr>
            <sz val="9"/>
            <rFont val="Segoe UI"/>
            <family val="2"/>
          </rPr>
          <t>Escolher qual base de dados será utilizada para retornar os valores desejados.</t>
        </r>
      </text>
    </comment>
    <comment ref="C41" authorId="0">
      <text>
        <r>
          <rPr>
            <b/>
            <sz val="9"/>
            <rFont val="Segoe UI"/>
            <family val="2"/>
          </rPr>
          <t>Inserir CÓDIGO conforme REFERÊNCIA escolhida</t>
        </r>
      </text>
    </comment>
  </commentList>
</comments>
</file>

<file path=xl/comments3.xml><?xml version="1.0" encoding="utf-8"?>
<comments xmlns="http://schemas.openxmlformats.org/spreadsheetml/2006/main">
  <authors>
    <author>Usuario</author>
  </authors>
  <commentList>
    <comment ref="B11" authorId="0">
      <text>
        <r>
          <rPr>
            <b/>
            <sz val="9"/>
            <rFont val="Segoe UI"/>
            <family val="2"/>
          </rPr>
          <t>Inserir CÓDIGO conforme REFERÊNCIA escolhida</t>
        </r>
      </text>
    </comment>
    <comment ref="A11" authorId="0">
      <text>
        <r>
          <rPr>
            <b/>
            <sz val="9"/>
            <rFont val="Segoe UI"/>
            <family val="2"/>
          </rPr>
          <t xml:space="preserve">LISTA SUSPENSA
</t>
        </r>
        <r>
          <rPr>
            <sz val="9"/>
            <rFont val="Segoe UI"/>
            <family val="2"/>
          </rPr>
          <t>Escolher qual base de dados será utilizada para retornar os valores desejados.</t>
        </r>
      </text>
    </comment>
    <comment ref="A16" authorId="0">
      <text>
        <r>
          <rPr>
            <b/>
            <sz val="9"/>
            <rFont val="Segoe UI"/>
            <family val="2"/>
          </rPr>
          <t xml:space="preserve">LISTA SUSPENSA
</t>
        </r>
        <r>
          <rPr>
            <sz val="9"/>
            <rFont val="Segoe UI"/>
            <family val="2"/>
          </rPr>
          <t>Escolher qual base de dados será utilizada para retornar os valores desejados.</t>
        </r>
      </text>
    </comment>
    <comment ref="A22" authorId="0">
      <text>
        <r>
          <rPr>
            <b/>
            <sz val="9"/>
            <rFont val="Segoe UI"/>
            <family val="2"/>
          </rPr>
          <t xml:space="preserve">LISTA SUSPENSA
</t>
        </r>
        <r>
          <rPr>
            <sz val="9"/>
            <rFont val="Segoe UI"/>
            <family val="2"/>
          </rPr>
          <t>Escolher qual base de dados será utilizada para retornar os valores desejados.</t>
        </r>
      </text>
    </comment>
    <comment ref="B22" authorId="0">
      <text>
        <r>
          <rPr>
            <b/>
            <sz val="9"/>
            <rFont val="Segoe UI"/>
            <family val="2"/>
          </rPr>
          <t>Inserir CÓDIGO conforme REFERÊNCIA escolhida</t>
        </r>
      </text>
    </comment>
    <comment ref="A21" authorId="0">
      <text>
        <r>
          <rPr>
            <b/>
            <sz val="9"/>
            <rFont val="Segoe UI"/>
            <family val="2"/>
          </rPr>
          <t xml:space="preserve">LISTA SUSPENSA
</t>
        </r>
        <r>
          <rPr>
            <sz val="9"/>
            <rFont val="Segoe UI"/>
            <family val="2"/>
          </rPr>
          <t>Escolher qual base de dados será utilizada para retornar os valores desejados.</t>
        </r>
      </text>
    </comment>
    <comment ref="A27" authorId="0">
      <text>
        <r>
          <rPr>
            <b/>
            <sz val="9"/>
            <rFont val="Segoe UI"/>
            <family val="2"/>
          </rPr>
          <t xml:space="preserve">LISTA SUSPENSA
</t>
        </r>
        <r>
          <rPr>
            <sz val="9"/>
            <rFont val="Segoe UI"/>
            <family val="2"/>
          </rPr>
          <t>Escolher qual base de dados será utilizada para retornar os valores desejados.</t>
        </r>
      </text>
    </comment>
    <comment ref="A28" authorId="0">
      <text>
        <r>
          <rPr>
            <b/>
            <sz val="9"/>
            <rFont val="Segoe UI"/>
            <family val="2"/>
          </rPr>
          <t xml:space="preserve">LISTA SUSPENSA
</t>
        </r>
        <r>
          <rPr>
            <sz val="9"/>
            <rFont val="Segoe UI"/>
            <family val="2"/>
          </rPr>
          <t>Escolher qual base de dados será utilizada para retornar os valores desejados.</t>
        </r>
      </text>
    </comment>
    <comment ref="B28" authorId="0">
      <text>
        <r>
          <rPr>
            <b/>
            <sz val="9"/>
            <rFont val="Segoe UI"/>
            <family val="2"/>
          </rPr>
          <t>Inserir CÓDIGO conforme REFERÊNCIA escolhida</t>
        </r>
      </text>
    </comment>
    <comment ref="A12" authorId="0">
      <text>
        <r>
          <rPr>
            <b/>
            <sz val="9"/>
            <rFont val="Segoe UI"/>
            <family val="2"/>
          </rPr>
          <t xml:space="preserve">LISTA SUSPENSA
</t>
        </r>
        <r>
          <rPr>
            <sz val="9"/>
            <rFont val="Segoe UI"/>
            <family val="2"/>
          </rPr>
          <t>Escolher qual base de dados será utilizada para retornar os valores desejados.</t>
        </r>
      </text>
    </comment>
    <comment ref="A15" authorId="0">
      <text>
        <r>
          <rPr>
            <b/>
            <sz val="9"/>
            <rFont val="Segoe UI"/>
            <family val="2"/>
          </rPr>
          <t xml:space="preserve">LISTA SUSPENSA
</t>
        </r>
        <r>
          <rPr>
            <sz val="9"/>
            <rFont val="Segoe UI"/>
            <family val="2"/>
          </rPr>
          <t>Escolher qual base de dados será utilizada para retornar os valores desejados.</t>
        </r>
      </text>
    </comment>
    <comment ref="A13" authorId="0">
      <text>
        <r>
          <rPr>
            <b/>
            <sz val="9"/>
            <rFont val="Segoe UI"/>
            <family val="2"/>
          </rPr>
          <t xml:space="preserve">LISTA SUSPENSA
</t>
        </r>
        <r>
          <rPr>
            <sz val="9"/>
            <rFont val="Segoe UI"/>
            <family val="2"/>
          </rPr>
          <t>Escolher qual base de dados será utilizada para retornar os valores desejados.</t>
        </r>
      </text>
    </comment>
    <comment ref="A14" authorId="0">
      <text>
        <r>
          <rPr>
            <b/>
            <sz val="9"/>
            <rFont val="Segoe UI"/>
            <family val="2"/>
          </rPr>
          <t xml:space="preserve">LISTA SUSPENSA
</t>
        </r>
        <r>
          <rPr>
            <sz val="9"/>
            <rFont val="Segoe UI"/>
            <family val="2"/>
          </rPr>
          <t>Escolher qual base de dados será utilizada para retornar os valores desejados.</t>
        </r>
      </text>
    </comment>
    <comment ref="A33" authorId="0">
      <text>
        <r>
          <rPr>
            <b/>
            <sz val="9"/>
            <rFont val="Segoe UI"/>
            <family val="2"/>
          </rPr>
          <t xml:space="preserve">LISTA SUSPENSA
</t>
        </r>
        <r>
          <rPr>
            <sz val="9"/>
            <rFont val="Segoe UI"/>
            <family val="2"/>
          </rPr>
          <t>Escolher qual base de dados será utilizada para retornar os valores desejados.</t>
        </r>
      </text>
    </comment>
    <comment ref="A39" authorId="0">
      <text>
        <r>
          <rPr>
            <b/>
            <sz val="9"/>
            <rFont val="Segoe UI"/>
            <family val="2"/>
          </rPr>
          <t xml:space="preserve">LISTA SUSPENSA
</t>
        </r>
        <r>
          <rPr>
            <sz val="9"/>
            <rFont val="Segoe UI"/>
            <family val="2"/>
          </rPr>
          <t>Escolher qual base de dados será utilizada para retornar os valores desejados.</t>
        </r>
      </text>
    </comment>
    <comment ref="A41" authorId="0">
      <text>
        <r>
          <rPr>
            <b/>
            <sz val="9"/>
            <rFont val="Segoe UI"/>
            <family val="2"/>
          </rPr>
          <t xml:space="preserve">LISTA SUSPENSA
</t>
        </r>
        <r>
          <rPr>
            <sz val="9"/>
            <rFont val="Segoe UI"/>
            <family val="2"/>
          </rPr>
          <t>Escolher qual base de dados será utilizada para retornar os valores desejados.</t>
        </r>
      </text>
    </comment>
    <comment ref="A42" authorId="0">
      <text>
        <r>
          <rPr>
            <b/>
            <sz val="9"/>
            <rFont val="Segoe UI"/>
            <family val="2"/>
          </rPr>
          <t xml:space="preserve">LISTA SUSPENSA
</t>
        </r>
        <r>
          <rPr>
            <sz val="9"/>
            <rFont val="Segoe UI"/>
            <family val="2"/>
          </rPr>
          <t>Escolher qual base de dados será utilizada para retornar os valores desejados.</t>
        </r>
      </text>
    </comment>
    <comment ref="A43" authorId="0">
      <text>
        <r>
          <rPr>
            <b/>
            <sz val="9"/>
            <rFont val="Segoe UI"/>
            <family val="2"/>
          </rPr>
          <t xml:space="preserve">LISTA SUSPENSA
</t>
        </r>
        <r>
          <rPr>
            <sz val="9"/>
            <rFont val="Segoe UI"/>
            <family val="2"/>
          </rPr>
          <t>Escolher qual base de dados será utilizada para retornar os valores desejados.</t>
        </r>
      </text>
    </comment>
    <comment ref="A40" authorId="0">
      <text>
        <r>
          <rPr>
            <b/>
            <sz val="9"/>
            <rFont val="Segoe UI"/>
            <family val="2"/>
          </rPr>
          <t xml:space="preserve">LISTA SUSPENSA
</t>
        </r>
        <r>
          <rPr>
            <sz val="9"/>
            <rFont val="Segoe UI"/>
            <family val="2"/>
          </rPr>
          <t>Escolher qual base de dados será utilizada para retornar os valores desejados.</t>
        </r>
      </text>
    </comment>
    <comment ref="A48" authorId="0">
      <text>
        <r>
          <rPr>
            <b/>
            <sz val="9"/>
            <rFont val="Segoe UI"/>
            <family val="2"/>
          </rPr>
          <t xml:space="preserve">LISTA SUSPENSA
</t>
        </r>
        <r>
          <rPr>
            <sz val="9"/>
            <rFont val="Segoe UI"/>
            <family val="2"/>
          </rPr>
          <t>Escolher qual base de dados será utilizada para retornar os valores desejados.</t>
        </r>
      </text>
    </comment>
    <comment ref="A49" authorId="0">
      <text>
        <r>
          <rPr>
            <b/>
            <sz val="9"/>
            <rFont val="Segoe UI"/>
            <family val="2"/>
          </rPr>
          <t xml:space="preserve">LISTA SUSPENSA
</t>
        </r>
        <r>
          <rPr>
            <sz val="9"/>
            <rFont val="Segoe UI"/>
            <family val="2"/>
          </rPr>
          <t>Escolher qual base de dados será utilizada para retornar os valores desejados.</t>
        </r>
      </text>
    </comment>
    <comment ref="A50" authorId="0">
      <text>
        <r>
          <rPr>
            <b/>
            <sz val="9"/>
            <rFont val="Segoe UI"/>
            <family val="2"/>
          </rPr>
          <t xml:space="preserve">LISTA SUSPENSA
</t>
        </r>
        <r>
          <rPr>
            <sz val="9"/>
            <rFont val="Segoe UI"/>
            <family val="2"/>
          </rPr>
          <t>Escolher qual base de dados será utilizada para retornar os valores desejados.</t>
        </r>
      </text>
    </comment>
    <comment ref="A51" authorId="0">
      <text>
        <r>
          <rPr>
            <b/>
            <sz val="9"/>
            <rFont val="Segoe UI"/>
            <family val="2"/>
          </rPr>
          <t xml:space="preserve">LISTA SUSPENSA
</t>
        </r>
        <r>
          <rPr>
            <sz val="9"/>
            <rFont val="Segoe UI"/>
            <family val="2"/>
          </rPr>
          <t>Escolher qual base de dados será utilizada para retornar os valores desejados.</t>
        </r>
      </text>
    </comment>
    <comment ref="A52" authorId="0">
      <text>
        <r>
          <rPr>
            <b/>
            <sz val="9"/>
            <rFont val="Segoe UI"/>
            <family val="2"/>
          </rPr>
          <t xml:space="preserve">LISTA SUSPENSA
</t>
        </r>
        <r>
          <rPr>
            <sz val="9"/>
            <rFont val="Segoe UI"/>
            <family val="2"/>
          </rPr>
          <t>Escolher qual base de dados será utilizada para retornar os valores desejados.</t>
        </r>
      </text>
    </comment>
    <comment ref="A126" authorId="0">
      <text>
        <r>
          <rPr>
            <b/>
            <sz val="9"/>
            <rFont val="Segoe UI"/>
            <family val="2"/>
          </rPr>
          <t xml:space="preserve">LISTA SUSPENSA
</t>
        </r>
        <r>
          <rPr>
            <sz val="9"/>
            <rFont val="Segoe UI"/>
            <family val="2"/>
          </rPr>
          <t>Escolher qual base de dados será utilizada para retornar os valores desejados.</t>
        </r>
      </text>
    </comment>
    <comment ref="A132" authorId="0">
      <text>
        <r>
          <rPr>
            <b/>
            <sz val="9"/>
            <rFont val="Segoe UI"/>
            <family val="2"/>
          </rPr>
          <t xml:space="preserve">LISTA SUSPENSA
</t>
        </r>
        <r>
          <rPr>
            <sz val="9"/>
            <rFont val="Segoe UI"/>
            <family val="2"/>
          </rPr>
          <t>Escolher qual base de dados será utilizada para retornar os valores desejados.</t>
        </r>
      </text>
    </comment>
    <comment ref="A133" authorId="0">
      <text>
        <r>
          <rPr>
            <b/>
            <sz val="9"/>
            <rFont val="Segoe UI"/>
            <family val="2"/>
          </rPr>
          <t xml:space="preserve">LISTA SUSPENSA
</t>
        </r>
        <r>
          <rPr>
            <sz val="9"/>
            <rFont val="Segoe UI"/>
            <family val="2"/>
          </rPr>
          <t>Escolher qual base de dados será utilizada para retornar os valores desejados.</t>
        </r>
      </text>
    </comment>
    <comment ref="A134" authorId="0">
      <text>
        <r>
          <rPr>
            <b/>
            <sz val="9"/>
            <rFont val="Segoe UI"/>
            <family val="2"/>
          </rPr>
          <t xml:space="preserve">LISTA SUSPENSA
</t>
        </r>
        <r>
          <rPr>
            <sz val="9"/>
            <rFont val="Segoe UI"/>
            <family val="2"/>
          </rPr>
          <t>Escolher qual base de dados será utilizada para retornar os valores desejados.</t>
        </r>
      </text>
    </comment>
    <comment ref="A135" authorId="0">
      <text>
        <r>
          <rPr>
            <b/>
            <sz val="9"/>
            <rFont val="Segoe UI"/>
            <family val="2"/>
          </rPr>
          <t xml:space="preserve">LISTA SUSPENSA
</t>
        </r>
        <r>
          <rPr>
            <sz val="9"/>
            <rFont val="Segoe UI"/>
            <family val="2"/>
          </rPr>
          <t>Escolher qual base de dados será utilizada para retornar os valores desejados.</t>
        </r>
      </text>
    </comment>
    <comment ref="A136" authorId="0">
      <text>
        <r>
          <rPr>
            <b/>
            <sz val="9"/>
            <rFont val="Segoe UI"/>
            <family val="2"/>
          </rPr>
          <t xml:space="preserve">LISTA SUSPENSA
</t>
        </r>
        <r>
          <rPr>
            <sz val="9"/>
            <rFont val="Segoe UI"/>
            <family val="2"/>
          </rPr>
          <t>Escolher qual base de dados será utilizada para retornar os valores desejados.</t>
        </r>
      </text>
    </comment>
    <comment ref="A127" authorId="0">
      <text>
        <r>
          <rPr>
            <b/>
            <sz val="9"/>
            <rFont val="Segoe UI"/>
            <family val="2"/>
          </rPr>
          <t xml:space="preserve">LISTA SUSPENSA
</t>
        </r>
        <r>
          <rPr>
            <sz val="9"/>
            <rFont val="Segoe UI"/>
            <family val="2"/>
          </rPr>
          <t>Escolher qual base de dados será utilizada para retornar os valores desejados.</t>
        </r>
      </text>
    </comment>
    <comment ref="A128" authorId="0">
      <text>
        <r>
          <rPr>
            <b/>
            <sz val="9"/>
            <rFont val="Segoe UI"/>
            <family val="2"/>
          </rPr>
          <t xml:space="preserve">LISTA SUSPENSA
</t>
        </r>
        <r>
          <rPr>
            <sz val="9"/>
            <rFont val="Segoe UI"/>
            <family val="2"/>
          </rPr>
          <t>Escolher qual base de dados será utilizada para retornar os valores desejados.</t>
        </r>
      </text>
    </comment>
    <comment ref="A129" authorId="0">
      <text>
        <r>
          <rPr>
            <b/>
            <sz val="9"/>
            <rFont val="Segoe UI"/>
            <family val="2"/>
          </rPr>
          <t xml:space="preserve">LISTA SUSPENSA
</t>
        </r>
        <r>
          <rPr>
            <sz val="9"/>
            <rFont val="Segoe UI"/>
            <family val="2"/>
          </rPr>
          <t>Escolher qual base de dados será utilizada para retornar os valores desejados.</t>
        </r>
      </text>
    </comment>
    <comment ref="A130" authorId="0">
      <text>
        <r>
          <rPr>
            <b/>
            <sz val="9"/>
            <rFont val="Segoe UI"/>
            <family val="2"/>
          </rPr>
          <t xml:space="preserve">LISTA SUSPENSA
</t>
        </r>
        <r>
          <rPr>
            <sz val="9"/>
            <rFont val="Segoe UI"/>
            <family val="2"/>
          </rPr>
          <t>Escolher qual base de dados será utilizada para retornar os valores desejados.</t>
        </r>
      </text>
    </comment>
    <comment ref="A131" authorId="0">
      <text>
        <r>
          <rPr>
            <b/>
            <sz val="9"/>
            <rFont val="Segoe UI"/>
            <family val="2"/>
          </rPr>
          <t xml:space="preserve">LISTA SUSPENSA
</t>
        </r>
        <r>
          <rPr>
            <sz val="9"/>
            <rFont val="Segoe UI"/>
            <family val="2"/>
          </rPr>
          <t>Escolher qual base de dados será utilizada para retornar os valores desejados.</t>
        </r>
      </text>
    </comment>
    <comment ref="A66" authorId="0">
      <text>
        <r>
          <rPr>
            <b/>
            <sz val="9"/>
            <rFont val="Segoe UI"/>
            <family val="2"/>
          </rPr>
          <t xml:space="preserve">LISTA SUSPENSA
</t>
        </r>
        <r>
          <rPr>
            <sz val="9"/>
            <rFont val="Segoe UI"/>
            <family val="2"/>
          </rPr>
          <t>Escolher qual base de dados será utilizada para retornar os valores desejados.</t>
        </r>
      </text>
    </comment>
    <comment ref="A67" authorId="0">
      <text>
        <r>
          <rPr>
            <b/>
            <sz val="9"/>
            <rFont val="Segoe UI"/>
            <family val="2"/>
          </rPr>
          <t xml:space="preserve">LISTA SUSPENSA
</t>
        </r>
        <r>
          <rPr>
            <sz val="9"/>
            <rFont val="Segoe UI"/>
            <family val="2"/>
          </rPr>
          <t>Escolher qual base de dados será utilizada para retornar os valores desejados.</t>
        </r>
      </text>
    </comment>
    <comment ref="A68" authorId="0">
      <text>
        <r>
          <rPr>
            <b/>
            <sz val="9"/>
            <rFont val="Segoe UI"/>
            <family val="2"/>
          </rPr>
          <t xml:space="preserve">LISTA SUSPENSA
</t>
        </r>
        <r>
          <rPr>
            <sz val="9"/>
            <rFont val="Segoe UI"/>
            <family val="2"/>
          </rPr>
          <t>Escolher qual base de dados será utilizada para retornar os valores desejados.</t>
        </r>
      </text>
    </comment>
    <comment ref="A69" authorId="0">
      <text>
        <r>
          <rPr>
            <b/>
            <sz val="9"/>
            <rFont val="Segoe UI"/>
            <family val="2"/>
          </rPr>
          <t xml:space="preserve">LISTA SUSPENSA
</t>
        </r>
        <r>
          <rPr>
            <sz val="9"/>
            <rFont val="Segoe UI"/>
            <family val="2"/>
          </rPr>
          <t>Escolher qual base de dados será utilizada para retornar os valores desejados.</t>
        </r>
      </text>
    </comment>
    <comment ref="A70" authorId="0">
      <text>
        <r>
          <rPr>
            <b/>
            <sz val="9"/>
            <rFont val="Segoe UI"/>
            <family val="2"/>
          </rPr>
          <t xml:space="preserve">LISTA SUSPENSA
</t>
        </r>
        <r>
          <rPr>
            <sz val="9"/>
            <rFont val="Segoe UI"/>
            <family val="2"/>
          </rPr>
          <t>Escolher qual base de dados será utilizada para retornar os valores desejados.</t>
        </r>
      </text>
    </comment>
    <comment ref="A75" authorId="0">
      <text>
        <r>
          <rPr>
            <b/>
            <sz val="9"/>
            <rFont val="Segoe UI"/>
            <family val="2"/>
          </rPr>
          <t xml:space="preserve">LISTA SUSPENSA
</t>
        </r>
        <r>
          <rPr>
            <sz val="9"/>
            <rFont val="Segoe UI"/>
            <family val="2"/>
          </rPr>
          <t>Escolher qual base de dados será utilizada para retornar os valores desejados.</t>
        </r>
      </text>
    </comment>
    <comment ref="A76" authorId="0">
      <text>
        <r>
          <rPr>
            <b/>
            <sz val="9"/>
            <rFont val="Segoe UI"/>
            <family val="2"/>
          </rPr>
          <t xml:space="preserve">LISTA SUSPENSA
</t>
        </r>
        <r>
          <rPr>
            <sz val="9"/>
            <rFont val="Segoe UI"/>
            <family val="2"/>
          </rPr>
          <t>Escolher qual base de dados será utilizada para retornar os valores desejados.</t>
        </r>
      </text>
    </comment>
    <comment ref="A77" authorId="0">
      <text>
        <r>
          <rPr>
            <b/>
            <sz val="9"/>
            <rFont val="Segoe UI"/>
            <family val="2"/>
          </rPr>
          <t xml:space="preserve">LISTA SUSPENSA
</t>
        </r>
        <r>
          <rPr>
            <sz val="9"/>
            <rFont val="Segoe UI"/>
            <family val="2"/>
          </rPr>
          <t>Escolher qual base de dados será utilizada para retornar os valores desejados.</t>
        </r>
      </text>
    </comment>
    <comment ref="A78" authorId="0">
      <text>
        <r>
          <rPr>
            <b/>
            <sz val="9"/>
            <rFont val="Segoe UI"/>
            <family val="2"/>
          </rPr>
          <t xml:space="preserve">LISTA SUSPENSA
</t>
        </r>
        <r>
          <rPr>
            <sz val="9"/>
            <rFont val="Segoe UI"/>
            <family val="2"/>
          </rPr>
          <t>Escolher qual base de dados será utilizada para retornar os valores desejados.</t>
        </r>
      </text>
    </comment>
    <comment ref="A79" authorId="0">
      <text>
        <r>
          <rPr>
            <b/>
            <sz val="9"/>
            <rFont val="Segoe UI"/>
            <family val="2"/>
          </rPr>
          <t xml:space="preserve">LISTA SUSPENSA
</t>
        </r>
        <r>
          <rPr>
            <sz val="9"/>
            <rFont val="Segoe UI"/>
            <family val="2"/>
          </rPr>
          <t>Escolher qual base de dados será utilizada para retornar os valores desejados.</t>
        </r>
      </text>
    </comment>
    <comment ref="A84" authorId="0">
      <text>
        <r>
          <rPr>
            <b/>
            <sz val="9"/>
            <rFont val="Segoe UI"/>
            <family val="2"/>
          </rPr>
          <t xml:space="preserve">LISTA SUSPENSA
</t>
        </r>
        <r>
          <rPr>
            <sz val="9"/>
            <rFont val="Segoe UI"/>
            <family val="2"/>
          </rPr>
          <t>Escolher qual base de dados será utilizada para retornar os valores desejados.</t>
        </r>
      </text>
    </comment>
    <comment ref="A85" authorId="0">
      <text>
        <r>
          <rPr>
            <b/>
            <sz val="9"/>
            <rFont val="Segoe UI"/>
            <family val="2"/>
          </rPr>
          <t xml:space="preserve">LISTA SUSPENSA
</t>
        </r>
        <r>
          <rPr>
            <sz val="9"/>
            <rFont val="Segoe UI"/>
            <family val="2"/>
          </rPr>
          <t>Escolher qual base de dados será utilizada para retornar os valores desejados.</t>
        </r>
      </text>
    </comment>
    <comment ref="A86" authorId="0">
      <text>
        <r>
          <rPr>
            <b/>
            <sz val="9"/>
            <rFont val="Segoe UI"/>
            <family val="2"/>
          </rPr>
          <t xml:space="preserve">LISTA SUSPENSA
</t>
        </r>
        <r>
          <rPr>
            <sz val="9"/>
            <rFont val="Segoe UI"/>
            <family val="2"/>
          </rPr>
          <t>Escolher qual base de dados será utilizada para retornar os valores desejados.</t>
        </r>
      </text>
    </comment>
    <comment ref="A87" authorId="0">
      <text>
        <r>
          <rPr>
            <b/>
            <sz val="9"/>
            <rFont val="Segoe UI"/>
            <family val="2"/>
          </rPr>
          <t xml:space="preserve">LISTA SUSPENSA
</t>
        </r>
        <r>
          <rPr>
            <sz val="9"/>
            <rFont val="Segoe UI"/>
            <family val="2"/>
          </rPr>
          <t>Escolher qual base de dados será utilizada para retornar os valores desejados.</t>
        </r>
      </text>
    </comment>
    <comment ref="A100" authorId="0">
      <text>
        <r>
          <rPr>
            <b/>
            <sz val="9"/>
            <rFont val="Segoe UI"/>
            <family val="2"/>
          </rPr>
          <t xml:space="preserve">LISTA SUSPENSA
</t>
        </r>
        <r>
          <rPr>
            <sz val="9"/>
            <rFont val="Segoe UI"/>
            <family val="2"/>
          </rPr>
          <t>Escolher qual base de dados será utilizada para retornar os valores desejados.</t>
        </r>
      </text>
    </comment>
    <comment ref="A97" authorId="0">
      <text>
        <r>
          <rPr>
            <b/>
            <sz val="9"/>
            <rFont val="Segoe UI"/>
            <family val="2"/>
          </rPr>
          <t xml:space="preserve">LISTA SUSPENSA
</t>
        </r>
        <r>
          <rPr>
            <sz val="9"/>
            <rFont val="Segoe UI"/>
            <family val="2"/>
          </rPr>
          <t>Escolher qual base de dados será utilizada para retornar os valores desejados.</t>
        </r>
      </text>
    </comment>
    <comment ref="A98" authorId="0">
      <text>
        <r>
          <rPr>
            <b/>
            <sz val="9"/>
            <rFont val="Segoe UI"/>
            <family val="2"/>
          </rPr>
          <t xml:space="preserve">LISTA SUSPENSA
</t>
        </r>
        <r>
          <rPr>
            <sz val="9"/>
            <rFont val="Segoe UI"/>
            <family val="2"/>
          </rPr>
          <t>Escolher qual base de dados será utilizada para retornar os valores desejados.</t>
        </r>
      </text>
    </comment>
    <comment ref="A99" authorId="0">
      <text>
        <r>
          <rPr>
            <b/>
            <sz val="9"/>
            <rFont val="Segoe UI"/>
            <family val="2"/>
          </rPr>
          <t xml:space="preserve">LISTA SUSPENSA
</t>
        </r>
        <r>
          <rPr>
            <sz val="9"/>
            <rFont val="Segoe UI"/>
            <family val="2"/>
          </rPr>
          <t>Escolher qual base de dados será utilizada para retornar os valores desejados.</t>
        </r>
      </text>
    </comment>
    <comment ref="A94" authorId="0">
      <text>
        <r>
          <rPr>
            <b/>
            <sz val="9"/>
            <rFont val="Segoe UI"/>
            <family val="2"/>
          </rPr>
          <t xml:space="preserve">LISTA SUSPENSA
</t>
        </r>
        <r>
          <rPr>
            <sz val="9"/>
            <rFont val="Segoe UI"/>
            <family val="2"/>
          </rPr>
          <t>Escolher qual base de dados será utilizada para retornar os valores desejados.</t>
        </r>
      </text>
    </comment>
    <comment ref="A95" authorId="0">
      <text>
        <r>
          <rPr>
            <b/>
            <sz val="9"/>
            <rFont val="Segoe UI"/>
            <family val="2"/>
          </rPr>
          <t xml:space="preserve">LISTA SUSPENSA
</t>
        </r>
        <r>
          <rPr>
            <sz val="9"/>
            <rFont val="Segoe UI"/>
            <family val="2"/>
          </rPr>
          <t>Escolher qual base de dados será utilizada para retornar os valores desejados.</t>
        </r>
      </text>
    </comment>
    <comment ref="A96" authorId="0">
      <text>
        <r>
          <rPr>
            <b/>
            <sz val="9"/>
            <rFont val="Segoe UI"/>
            <family val="2"/>
          </rPr>
          <t xml:space="preserve">LISTA SUSPENSA
</t>
        </r>
        <r>
          <rPr>
            <sz val="9"/>
            <rFont val="Segoe UI"/>
            <family val="2"/>
          </rPr>
          <t>Escolher qual base de dados será utilizada para retornar os valores desejados.</t>
        </r>
      </text>
    </comment>
    <comment ref="A91" authorId="0">
      <text>
        <r>
          <rPr>
            <b/>
            <sz val="9"/>
            <rFont val="Segoe UI"/>
            <family val="2"/>
          </rPr>
          <t xml:space="preserve">LISTA SUSPENSA
</t>
        </r>
        <r>
          <rPr>
            <sz val="9"/>
            <rFont val="Segoe UI"/>
            <family val="2"/>
          </rPr>
          <t>Escolher qual base de dados será utilizada para retornar os valores desejados.</t>
        </r>
      </text>
    </comment>
    <comment ref="A92" authorId="0">
      <text>
        <r>
          <rPr>
            <b/>
            <sz val="9"/>
            <rFont val="Segoe UI"/>
            <family val="2"/>
          </rPr>
          <t xml:space="preserve">LISTA SUSPENSA
</t>
        </r>
        <r>
          <rPr>
            <sz val="9"/>
            <rFont val="Segoe UI"/>
            <family val="2"/>
          </rPr>
          <t>Escolher qual base de dados será utilizada para retornar os valores desejados.</t>
        </r>
      </text>
    </comment>
    <comment ref="A93" authorId="0">
      <text>
        <r>
          <rPr>
            <b/>
            <sz val="9"/>
            <rFont val="Segoe UI"/>
            <family val="2"/>
          </rPr>
          <t xml:space="preserve">LISTA SUSPENSA
</t>
        </r>
        <r>
          <rPr>
            <sz val="9"/>
            <rFont val="Segoe UI"/>
            <family val="2"/>
          </rPr>
          <t>Escolher qual base de dados será utilizada para retornar os valores desejados.</t>
        </r>
      </text>
    </comment>
    <comment ref="A88" authorId="0">
      <text>
        <r>
          <rPr>
            <b/>
            <sz val="9"/>
            <rFont val="Segoe UI"/>
            <family val="2"/>
          </rPr>
          <t xml:space="preserve">LISTA SUSPENSA
</t>
        </r>
        <r>
          <rPr>
            <sz val="9"/>
            <rFont val="Segoe UI"/>
            <family val="2"/>
          </rPr>
          <t>Escolher qual base de dados será utilizada para retornar os valores desejados.</t>
        </r>
      </text>
    </comment>
    <comment ref="A89" authorId="0">
      <text>
        <r>
          <rPr>
            <b/>
            <sz val="9"/>
            <rFont val="Segoe UI"/>
            <family val="2"/>
          </rPr>
          <t xml:space="preserve">LISTA SUSPENSA
</t>
        </r>
        <r>
          <rPr>
            <sz val="9"/>
            <rFont val="Segoe UI"/>
            <family val="2"/>
          </rPr>
          <t>Escolher qual base de dados será utilizada para retornar os valores desejados.</t>
        </r>
      </text>
    </comment>
    <comment ref="A90" authorId="0">
      <text>
        <r>
          <rPr>
            <b/>
            <sz val="9"/>
            <rFont val="Segoe UI"/>
            <family val="2"/>
          </rPr>
          <t xml:space="preserve">LISTA SUSPENSA
</t>
        </r>
        <r>
          <rPr>
            <sz val="9"/>
            <rFont val="Segoe UI"/>
            <family val="2"/>
          </rPr>
          <t>Escolher qual base de dados será utilizada para retornar os valores desejados.</t>
        </r>
      </text>
    </comment>
    <comment ref="A105" authorId="0">
      <text>
        <r>
          <rPr>
            <b/>
            <sz val="9"/>
            <rFont val="Segoe UI"/>
            <family val="2"/>
          </rPr>
          <t xml:space="preserve">LISTA SUSPENSA
</t>
        </r>
        <r>
          <rPr>
            <sz val="9"/>
            <rFont val="Segoe UI"/>
            <family val="2"/>
          </rPr>
          <t>Escolher qual base de dados será utilizada para retornar os valores desejados.</t>
        </r>
      </text>
    </comment>
    <comment ref="A106" authorId="0">
      <text>
        <r>
          <rPr>
            <b/>
            <sz val="9"/>
            <rFont val="Segoe UI"/>
            <family val="2"/>
          </rPr>
          <t xml:space="preserve">LISTA SUSPENSA
</t>
        </r>
        <r>
          <rPr>
            <sz val="9"/>
            <rFont val="Segoe UI"/>
            <family val="2"/>
          </rPr>
          <t>Escolher qual base de dados será utilizada para retornar os valores desejados.</t>
        </r>
      </text>
    </comment>
    <comment ref="A107" authorId="0">
      <text>
        <r>
          <rPr>
            <b/>
            <sz val="9"/>
            <rFont val="Segoe UI"/>
            <family val="2"/>
          </rPr>
          <t xml:space="preserve">LISTA SUSPENSA
</t>
        </r>
        <r>
          <rPr>
            <sz val="9"/>
            <rFont val="Segoe UI"/>
            <family val="2"/>
          </rPr>
          <t>Escolher qual base de dados será utilizada para retornar os valores desejados.</t>
        </r>
      </text>
    </comment>
    <comment ref="A108" authorId="0">
      <text>
        <r>
          <rPr>
            <b/>
            <sz val="9"/>
            <rFont val="Segoe UI"/>
            <family val="2"/>
          </rPr>
          <t xml:space="preserve">LISTA SUSPENSA
</t>
        </r>
        <r>
          <rPr>
            <sz val="9"/>
            <rFont val="Segoe UI"/>
            <family val="2"/>
          </rPr>
          <t>Escolher qual base de dados será utilizada para retornar os valores desejados.</t>
        </r>
      </text>
    </comment>
    <comment ref="A109" authorId="0">
      <text>
        <r>
          <rPr>
            <b/>
            <sz val="9"/>
            <rFont val="Segoe UI"/>
            <family val="2"/>
          </rPr>
          <t xml:space="preserve">LISTA SUSPENSA
</t>
        </r>
        <r>
          <rPr>
            <sz val="9"/>
            <rFont val="Segoe UI"/>
            <family val="2"/>
          </rPr>
          <t>Escolher qual base de dados será utilizada para retornar os valores desejados.</t>
        </r>
      </text>
    </comment>
    <comment ref="A110" authorId="0">
      <text>
        <r>
          <rPr>
            <b/>
            <sz val="9"/>
            <rFont val="Segoe UI"/>
            <family val="2"/>
          </rPr>
          <t xml:space="preserve">LISTA SUSPENSA
</t>
        </r>
        <r>
          <rPr>
            <sz val="9"/>
            <rFont val="Segoe UI"/>
            <family val="2"/>
          </rPr>
          <t>Escolher qual base de dados será utilizada para retornar os valores desejados.</t>
        </r>
      </text>
    </comment>
    <comment ref="A111" authorId="0">
      <text>
        <r>
          <rPr>
            <b/>
            <sz val="9"/>
            <rFont val="Segoe UI"/>
            <family val="2"/>
          </rPr>
          <t xml:space="preserve">LISTA SUSPENSA
</t>
        </r>
        <r>
          <rPr>
            <sz val="9"/>
            <rFont val="Segoe UI"/>
            <family val="2"/>
          </rPr>
          <t>Escolher qual base de dados será utilizada para retornar os valores desejados.</t>
        </r>
      </text>
    </comment>
    <comment ref="A112" authorId="0">
      <text>
        <r>
          <rPr>
            <b/>
            <sz val="9"/>
            <rFont val="Segoe UI"/>
            <family val="2"/>
          </rPr>
          <t xml:space="preserve">LISTA SUSPENSA
</t>
        </r>
        <r>
          <rPr>
            <sz val="9"/>
            <rFont val="Segoe UI"/>
            <family val="2"/>
          </rPr>
          <t>Escolher qual base de dados será utilizada para retornar os valores desejados.</t>
        </r>
      </text>
    </comment>
    <comment ref="A113" authorId="0">
      <text>
        <r>
          <rPr>
            <b/>
            <sz val="9"/>
            <rFont val="Segoe UI"/>
            <family val="2"/>
          </rPr>
          <t xml:space="preserve">LISTA SUSPENSA
</t>
        </r>
        <r>
          <rPr>
            <sz val="9"/>
            <rFont val="Segoe UI"/>
            <family val="2"/>
          </rPr>
          <t>Escolher qual base de dados será utilizada para retornar os valores desejados.</t>
        </r>
      </text>
    </comment>
    <comment ref="A114" authorId="0">
      <text>
        <r>
          <rPr>
            <b/>
            <sz val="9"/>
            <rFont val="Segoe UI"/>
            <family val="2"/>
          </rPr>
          <t xml:space="preserve">LISTA SUSPENSA
</t>
        </r>
        <r>
          <rPr>
            <sz val="9"/>
            <rFont val="Segoe UI"/>
            <family val="2"/>
          </rPr>
          <t>Escolher qual base de dados será utilizada para retornar os valores desejados.</t>
        </r>
      </text>
    </comment>
    <comment ref="A115" authorId="0">
      <text>
        <r>
          <rPr>
            <b/>
            <sz val="9"/>
            <rFont val="Segoe UI"/>
            <family val="2"/>
          </rPr>
          <t xml:space="preserve">LISTA SUSPENSA
</t>
        </r>
        <r>
          <rPr>
            <sz val="9"/>
            <rFont val="Segoe UI"/>
            <family val="2"/>
          </rPr>
          <t>Escolher qual base de dados será utilizada para retornar os valores desejados.</t>
        </r>
      </text>
    </comment>
    <comment ref="A116" authorId="0">
      <text>
        <r>
          <rPr>
            <b/>
            <sz val="9"/>
            <rFont val="Segoe UI"/>
            <family val="2"/>
          </rPr>
          <t xml:space="preserve">LISTA SUSPENSA
</t>
        </r>
        <r>
          <rPr>
            <sz val="9"/>
            <rFont val="Segoe UI"/>
            <family val="2"/>
          </rPr>
          <t>Escolher qual base de dados será utilizada para retornar os valores desejados.</t>
        </r>
      </text>
    </comment>
    <comment ref="A117" authorId="0">
      <text>
        <r>
          <rPr>
            <b/>
            <sz val="9"/>
            <rFont val="Segoe UI"/>
            <family val="2"/>
          </rPr>
          <t xml:space="preserve">LISTA SUSPENSA
</t>
        </r>
        <r>
          <rPr>
            <sz val="9"/>
            <rFont val="Segoe UI"/>
            <family val="2"/>
          </rPr>
          <t>Escolher qual base de dados será utilizada para retornar os valores desejados.</t>
        </r>
      </text>
    </comment>
    <comment ref="A118" authorId="0">
      <text>
        <r>
          <rPr>
            <b/>
            <sz val="9"/>
            <rFont val="Segoe UI"/>
            <family val="2"/>
          </rPr>
          <t xml:space="preserve">LISTA SUSPENSA
</t>
        </r>
        <r>
          <rPr>
            <sz val="9"/>
            <rFont val="Segoe UI"/>
            <family val="2"/>
          </rPr>
          <t>Escolher qual base de dados será utilizada para retornar os valores desejados.</t>
        </r>
      </text>
    </comment>
    <comment ref="A119" authorId="0">
      <text>
        <r>
          <rPr>
            <b/>
            <sz val="9"/>
            <rFont val="Segoe UI"/>
            <family val="2"/>
          </rPr>
          <t xml:space="preserve">LISTA SUSPENSA
</t>
        </r>
        <r>
          <rPr>
            <sz val="9"/>
            <rFont val="Segoe UI"/>
            <family val="2"/>
          </rPr>
          <t>Escolher qual base de dados será utilizada para retornar os valores desejados.</t>
        </r>
      </text>
    </comment>
    <comment ref="A120" authorId="0">
      <text>
        <r>
          <rPr>
            <b/>
            <sz val="9"/>
            <rFont val="Segoe UI"/>
            <family val="2"/>
          </rPr>
          <t xml:space="preserve">LISTA SUSPENSA
</t>
        </r>
        <r>
          <rPr>
            <sz val="9"/>
            <rFont val="Segoe UI"/>
            <family val="2"/>
          </rPr>
          <t>Escolher qual base de dados será utilizada para retornar os valores desejados.</t>
        </r>
      </text>
    </comment>
    <comment ref="A57" authorId="0">
      <text>
        <r>
          <rPr>
            <b/>
            <sz val="9"/>
            <rFont val="Segoe UI"/>
            <family val="2"/>
          </rPr>
          <t xml:space="preserve">LISTA SUSPENSA
</t>
        </r>
        <r>
          <rPr>
            <sz val="9"/>
            <rFont val="Segoe UI"/>
            <family val="2"/>
          </rPr>
          <t>Escolher qual base de dados será utilizada para retornar os valores desejados.</t>
        </r>
      </text>
    </comment>
    <comment ref="A58" authorId="0">
      <text>
        <r>
          <rPr>
            <b/>
            <sz val="9"/>
            <rFont val="Segoe UI"/>
            <family val="2"/>
          </rPr>
          <t xml:space="preserve">LISTA SUSPENSA
</t>
        </r>
        <r>
          <rPr>
            <sz val="9"/>
            <rFont val="Segoe UI"/>
            <family val="2"/>
          </rPr>
          <t>Escolher qual base de dados será utilizada para retornar os valores desejados.</t>
        </r>
      </text>
    </comment>
    <comment ref="A59" authorId="0">
      <text>
        <r>
          <rPr>
            <b/>
            <sz val="9"/>
            <rFont val="Segoe UI"/>
            <family val="2"/>
          </rPr>
          <t xml:space="preserve">LISTA SUSPENSA
</t>
        </r>
        <r>
          <rPr>
            <sz val="9"/>
            <rFont val="Segoe UI"/>
            <family val="2"/>
          </rPr>
          <t>Escolher qual base de dados será utilizada para retornar os valores desejados.</t>
        </r>
      </text>
    </comment>
    <comment ref="A60" authorId="0">
      <text>
        <r>
          <rPr>
            <b/>
            <sz val="9"/>
            <rFont val="Segoe UI"/>
            <family val="2"/>
          </rPr>
          <t xml:space="preserve">LISTA SUSPENSA
</t>
        </r>
        <r>
          <rPr>
            <sz val="9"/>
            <rFont val="Segoe UI"/>
            <family val="2"/>
          </rPr>
          <t>Escolher qual base de dados será utilizada para retornar os valores desejados.</t>
        </r>
      </text>
    </comment>
    <comment ref="A61" authorId="0">
      <text>
        <r>
          <rPr>
            <b/>
            <sz val="9"/>
            <rFont val="Segoe UI"/>
            <family val="2"/>
          </rPr>
          <t xml:space="preserve">LISTA SUSPENSA
</t>
        </r>
        <r>
          <rPr>
            <sz val="9"/>
            <rFont val="Segoe UI"/>
            <family val="2"/>
          </rPr>
          <t>Escolher qual base de dados será utilizada para retornar os valores desejados.</t>
        </r>
      </text>
    </comment>
    <comment ref="A141" authorId="0">
      <text>
        <r>
          <rPr>
            <b/>
            <sz val="9"/>
            <rFont val="Segoe UI"/>
            <family val="2"/>
          </rPr>
          <t xml:space="preserve">LISTA SUSPENSA
</t>
        </r>
        <r>
          <rPr>
            <sz val="9"/>
            <rFont val="Segoe UI"/>
            <family val="2"/>
          </rPr>
          <t>Escolher qual base de dados será utilizada para retornar os valores desejados.</t>
        </r>
      </text>
    </comment>
    <comment ref="A142" authorId="0">
      <text>
        <r>
          <rPr>
            <b/>
            <sz val="9"/>
            <rFont val="Segoe UI"/>
            <family val="2"/>
          </rPr>
          <t xml:space="preserve">LISTA SUSPENSA
</t>
        </r>
        <r>
          <rPr>
            <sz val="9"/>
            <rFont val="Segoe UI"/>
            <family val="2"/>
          </rPr>
          <t>Escolher qual base de dados será utilizada para retornar os valores desejados.</t>
        </r>
      </text>
    </comment>
    <comment ref="A143" authorId="0">
      <text>
        <r>
          <rPr>
            <b/>
            <sz val="9"/>
            <rFont val="Segoe UI"/>
            <family val="2"/>
          </rPr>
          <t xml:space="preserve">LISTA SUSPENSA
</t>
        </r>
        <r>
          <rPr>
            <sz val="9"/>
            <rFont val="Segoe UI"/>
            <family val="2"/>
          </rPr>
          <t>Escolher qual base de dados será utilizada para retornar os valores desejados.</t>
        </r>
      </text>
    </comment>
    <comment ref="A148" authorId="0">
      <text>
        <r>
          <rPr>
            <b/>
            <sz val="9"/>
            <rFont val="Segoe UI"/>
            <family val="2"/>
          </rPr>
          <t xml:space="preserve">LISTA SUSPENSA
</t>
        </r>
        <r>
          <rPr>
            <sz val="9"/>
            <rFont val="Segoe UI"/>
            <family val="2"/>
          </rPr>
          <t>Escolher qual base de dados será utilizada para retornar os valores desejados.</t>
        </r>
      </text>
    </comment>
    <comment ref="A150" authorId="0">
      <text>
        <r>
          <rPr>
            <b/>
            <sz val="9"/>
            <rFont val="Segoe UI"/>
            <family val="2"/>
          </rPr>
          <t xml:space="preserve">LISTA SUSPENSA
</t>
        </r>
        <r>
          <rPr>
            <sz val="9"/>
            <rFont val="Segoe UI"/>
            <family val="2"/>
          </rPr>
          <t>Escolher qual base de dados será utilizada para retornar os valores desejados.</t>
        </r>
      </text>
    </comment>
    <comment ref="A151" authorId="0">
      <text>
        <r>
          <rPr>
            <b/>
            <sz val="9"/>
            <rFont val="Segoe UI"/>
            <family val="2"/>
          </rPr>
          <t xml:space="preserve">LISTA SUSPENSA
</t>
        </r>
        <r>
          <rPr>
            <sz val="9"/>
            <rFont val="Segoe UI"/>
            <family val="2"/>
          </rPr>
          <t>Escolher qual base de dados será utilizada para retornar os valores desejados.</t>
        </r>
      </text>
    </comment>
    <comment ref="A149" authorId="0">
      <text>
        <r>
          <rPr>
            <b/>
            <sz val="9"/>
            <rFont val="Segoe UI"/>
            <family val="2"/>
          </rPr>
          <t xml:space="preserve">LISTA SUSPENSA
</t>
        </r>
        <r>
          <rPr>
            <sz val="9"/>
            <rFont val="Segoe UI"/>
            <family val="2"/>
          </rPr>
          <t>Escolher qual base de dados será utilizada para retornar os valores desejados.</t>
        </r>
      </text>
    </comment>
    <comment ref="A156" authorId="0">
      <text>
        <r>
          <rPr>
            <b/>
            <sz val="9"/>
            <rFont val="Segoe UI"/>
            <family val="2"/>
          </rPr>
          <t xml:space="preserve">LISTA SUSPENSA
</t>
        </r>
        <r>
          <rPr>
            <sz val="9"/>
            <rFont val="Segoe UI"/>
            <family val="2"/>
          </rPr>
          <t>Escolher qual base de dados será utilizada para retornar os valores desejados.</t>
        </r>
      </text>
    </comment>
    <comment ref="A159" authorId="0">
      <text>
        <r>
          <rPr>
            <b/>
            <sz val="9"/>
            <rFont val="Segoe UI"/>
            <family val="2"/>
          </rPr>
          <t xml:space="preserve">LISTA SUSPENSA
</t>
        </r>
        <r>
          <rPr>
            <sz val="9"/>
            <rFont val="Segoe UI"/>
            <family val="2"/>
          </rPr>
          <t>Escolher qual base de dados será utilizada para retornar os valores desejados.</t>
        </r>
      </text>
    </comment>
    <comment ref="A160" authorId="0">
      <text>
        <r>
          <rPr>
            <b/>
            <sz val="9"/>
            <rFont val="Segoe UI"/>
            <family val="2"/>
          </rPr>
          <t xml:space="preserve">LISTA SUSPENSA
</t>
        </r>
        <r>
          <rPr>
            <sz val="9"/>
            <rFont val="Segoe UI"/>
            <family val="2"/>
          </rPr>
          <t>Escolher qual base de dados será utilizada para retornar os valores desejados.</t>
        </r>
      </text>
    </comment>
    <comment ref="A161" authorId="0">
      <text>
        <r>
          <rPr>
            <b/>
            <sz val="9"/>
            <rFont val="Segoe UI"/>
            <family val="2"/>
          </rPr>
          <t xml:space="preserve">LISTA SUSPENSA
</t>
        </r>
        <r>
          <rPr>
            <sz val="9"/>
            <rFont val="Segoe UI"/>
            <family val="2"/>
          </rPr>
          <t>Escolher qual base de dados será utilizada para retornar os valores desejados.</t>
        </r>
      </text>
    </comment>
    <comment ref="A157" authorId="0">
      <text>
        <r>
          <rPr>
            <b/>
            <sz val="9"/>
            <rFont val="Segoe UI"/>
            <family val="2"/>
          </rPr>
          <t xml:space="preserve">LISTA SUSPENSA
</t>
        </r>
        <r>
          <rPr>
            <sz val="9"/>
            <rFont val="Segoe UI"/>
            <family val="2"/>
          </rPr>
          <t>Escolher qual base de dados será utilizada para retornar os valores desejados.</t>
        </r>
      </text>
    </comment>
    <comment ref="A158" authorId="0">
      <text>
        <r>
          <rPr>
            <b/>
            <sz val="9"/>
            <rFont val="Segoe UI"/>
            <family val="2"/>
          </rPr>
          <t xml:space="preserve">LISTA SUSPENSA
</t>
        </r>
        <r>
          <rPr>
            <sz val="9"/>
            <rFont val="Segoe UI"/>
            <family val="2"/>
          </rPr>
          <t>Escolher qual base de dados será utilizada para retornar os valores desejados.</t>
        </r>
      </text>
    </comment>
    <comment ref="A166" authorId="0">
      <text>
        <r>
          <rPr>
            <b/>
            <sz val="9"/>
            <rFont val="Segoe UI"/>
            <family val="2"/>
          </rPr>
          <t xml:space="preserve">LISTA SUSPENSA
</t>
        </r>
        <r>
          <rPr>
            <sz val="9"/>
            <rFont val="Segoe UI"/>
            <family val="2"/>
          </rPr>
          <t>Escolher qual base de dados será utilizada para retornar os valores desejados.</t>
        </r>
      </text>
    </comment>
    <comment ref="A167" authorId="0">
      <text>
        <r>
          <rPr>
            <b/>
            <sz val="9"/>
            <rFont val="Segoe UI"/>
            <family val="2"/>
          </rPr>
          <t xml:space="preserve">LISTA SUSPENSA
</t>
        </r>
        <r>
          <rPr>
            <sz val="9"/>
            <rFont val="Segoe UI"/>
            <family val="2"/>
          </rPr>
          <t>Escolher qual base de dados será utilizada para retornar os valores desejados.</t>
        </r>
      </text>
    </comment>
    <comment ref="A168" authorId="0">
      <text>
        <r>
          <rPr>
            <b/>
            <sz val="9"/>
            <rFont val="Segoe UI"/>
            <family val="2"/>
          </rPr>
          <t xml:space="preserve">LISTA SUSPENSA
</t>
        </r>
        <r>
          <rPr>
            <sz val="9"/>
            <rFont val="Segoe UI"/>
            <family val="2"/>
          </rPr>
          <t>Escolher qual base de dados será utilizada para retornar os valores desejados.</t>
        </r>
      </text>
    </comment>
    <comment ref="A173" authorId="0">
      <text>
        <r>
          <rPr>
            <b/>
            <sz val="9"/>
            <rFont val="Segoe UI"/>
            <family val="2"/>
          </rPr>
          <t xml:space="preserve">LISTA SUSPENSA
</t>
        </r>
        <r>
          <rPr>
            <sz val="9"/>
            <rFont val="Segoe UI"/>
            <family val="2"/>
          </rPr>
          <t>Escolher qual base de dados será utilizada para retornar os valores desejados.</t>
        </r>
      </text>
    </comment>
    <comment ref="A174" authorId="0">
      <text>
        <r>
          <rPr>
            <b/>
            <sz val="9"/>
            <rFont val="Segoe UI"/>
            <family val="2"/>
          </rPr>
          <t xml:space="preserve">LISTA SUSPENSA
</t>
        </r>
        <r>
          <rPr>
            <sz val="9"/>
            <rFont val="Segoe UI"/>
            <family val="2"/>
          </rPr>
          <t>Escolher qual base de dados será utilizada para retornar os valores desejados.</t>
        </r>
      </text>
    </comment>
    <comment ref="A175" authorId="0">
      <text>
        <r>
          <rPr>
            <b/>
            <sz val="9"/>
            <rFont val="Segoe UI"/>
            <family val="2"/>
          </rPr>
          <t xml:space="preserve">LISTA SUSPENSA
</t>
        </r>
        <r>
          <rPr>
            <sz val="9"/>
            <rFont val="Segoe UI"/>
            <family val="2"/>
          </rPr>
          <t>Escolher qual base de dados será utilizada para retornar os valores desejados.</t>
        </r>
      </text>
    </comment>
    <comment ref="A180" authorId="0">
      <text>
        <r>
          <rPr>
            <b/>
            <sz val="9"/>
            <rFont val="Segoe UI"/>
            <family val="2"/>
          </rPr>
          <t xml:space="preserve">LISTA SUSPENSA
</t>
        </r>
        <r>
          <rPr>
            <sz val="9"/>
            <rFont val="Segoe UI"/>
            <family val="2"/>
          </rPr>
          <t>Escolher qual base de dados será utilizada para retornar os valores desejados.</t>
        </r>
      </text>
    </comment>
    <comment ref="A183" authorId="0">
      <text>
        <r>
          <rPr>
            <b/>
            <sz val="9"/>
            <rFont val="Segoe UI"/>
            <family val="2"/>
          </rPr>
          <t xml:space="preserve">LISTA SUSPENSA
</t>
        </r>
        <r>
          <rPr>
            <sz val="9"/>
            <rFont val="Segoe UI"/>
            <family val="2"/>
          </rPr>
          <t>Escolher qual base de dados será utilizada para retornar os valores desejados.</t>
        </r>
      </text>
    </comment>
    <comment ref="A184" authorId="0">
      <text>
        <r>
          <rPr>
            <b/>
            <sz val="9"/>
            <rFont val="Segoe UI"/>
            <family val="2"/>
          </rPr>
          <t xml:space="preserve">LISTA SUSPENSA
</t>
        </r>
        <r>
          <rPr>
            <sz val="9"/>
            <rFont val="Segoe UI"/>
            <family val="2"/>
          </rPr>
          <t>Escolher qual base de dados será utilizada para retornar os valores desejados.</t>
        </r>
      </text>
    </comment>
    <comment ref="A181" authorId="0">
      <text>
        <r>
          <rPr>
            <b/>
            <sz val="9"/>
            <rFont val="Segoe UI"/>
            <family val="2"/>
          </rPr>
          <t xml:space="preserve">LISTA SUSPENSA
</t>
        </r>
        <r>
          <rPr>
            <sz val="9"/>
            <rFont val="Segoe UI"/>
            <family val="2"/>
          </rPr>
          <t>Escolher qual base de dados será utilizada para retornar os valores desejados.</t>
        </r>
      </text>
    </comment>
    <comment ref="A182" authorId="0">
      <text>
        <r>
          <rPr>
            <b/>
            <sz val="9"/>
            <rFont val="Segoe UI"/>
            <family val="2"/>
          </rPr>
          <t xml:space="preserve">LISTA SUSPENSA
</t>
        </r>
        <r>
          <rPr>
            <sz val="9"/>
            <rFont val="Segoe UI"/>
            <family val="2"/>
          </rPr>
          <t>Escolher qual base de dados será utilizada para retornar os valores desejados.</t>
        </r>
      </text>
    </comment>
    <comment ref="A189" authorId="0">
      <text>
        <r>
          <rPr>
            <b/>
            <sz val="9"/>
            <rFont val="Segoe UI"/>
            <family val="2"/>
          </rPr>
          <t xml:space="preserve">LISTA SUSPENSA
</t>
        </r>
        <r>
          <rPr>
            <sz val="9"/>
            <rFont val="Segoe UI"/>
            <family val="2"/>
          </rPr>
          <t>Escolher qual base de dados será utilizada para retornar os valores desejados.</t>
        </r>
      </text>
    </comment>
    <comment ref="A190" authorId="0">
      <text>
        <r>
          <rPr>
            <b/>
            <sz val="9"/>
            <rFont val="Segoe UI"/>
            <family val="2"/>
          </rPr>
          <t xml:space="preserve">LISTA SUSPENSA
</t>
        </r>
        <r>
          <rPr>
            <sz val="9"/>
            <rFont val="Segoe UI"/>
            <family val="2"/>
          </rPr>
          <t>Escolher qual base de dados será utilizada para retornar os valores desejados.</t>
        </r>
      </text>
    </comment>
    <comment ref="A191" authorId="0">
      <text>
        <r>
          <rPr>
            <b/>
            <sz val="9"/>
            <rFont val="Segoe UI"/>
            <family val="2"/>
          </rPr>
          <t xml:space="preserve">LISTA SUSPENSA
</t>
        </r>
        <r>
          <rPr>
            <sz val="9"/>
            <rFont val="Segoe UI"/>
            <family val="2"/>
          </rPr>
          <t>Escolher qual base de dados será utilizada para retornar os valores desejados.</t>
        </r>
      </text>
    </comment>
    <comment ref="A193" authorId="0">
      <text>
        <r>
          <rPr>
            <b/>
            <sz val="9"/>
            <rFont val="Segoe UI"/>
            <family val="2"/>
          </rPr>
          <t xml:space="preserve">LISTA SUSPENSA
</t>
        </r>
        <r>
          <rPr>
            <sz val="9"/>
            <rFont val="Segoe UI"/>
            <family val="2"/>
          </rPr>
          <t>Escolher qual base de dados será utilizada para retornar os valores desejados.</t>
        </r>
      </text>
    </comment>
    <comment ref="A194" authorId="0">
      <text>
        <r>
          <rPr>
            <b/>
            <sz val="9"/>
            <rFont val="Segoe UI"/>
            <family val="2"/>
          </rPr>
          <t xml:space="preserve">LISTA SUSPENSA
</t>
        </r>
        <r>
          <rPr>
            <sz val="9"/>
            <rFont val="Segoe UI"/>
            <family val="2"/>
          </rPr>
          <t>Escolher qual base de dados será utilizada para retornar os valores desejados.</t>
        </r>
      </text>
    </comment>
    <comment ref="A192" authorId="0">
      <text>
        <r>
          <rPr>
            <b/>
            <sz val="9"/>
            <rFont val="Segoe UI"/>
            <family val="2"/>
          </rPr>
          <t xml:space="preserve">LISTA SUSPENSA
</t>
        </r>
        <r>
          <rPr>
            <sz val="9"/>
            <rFont val="Segoe UI"/>
            <family val="2"/>
          </rPr>
          <t>Escolher qual base de dados será utilizada para retornar os valores desejados.</t>
        </r>
      </text>
    </comment>
    <comment ref="A199" authorId="0">
      <text>
        <r>
          <rPr>
            <b/>
            <sz val="9"/>
            <rFont val="Segoe UI"/>
            <family val="2"/>
          </rPr>
          <t xml:space="preserve">LISTA SUSPENSA
</t>
        </r>
        <r>
          <rPr>
            <sz val="9"/>
            <rFont val="Segoe UI"/>
            <family val="2"/>
          </rPr>
          <t>Escolher qual base de dados será utilizada para retornar os valores desejados.</t>
        </r>
      </text>
    </comment>
    <comment ref="A200" authorId="0">
      <text>
        <r>
          <rPr>
            <b/>
            <sz val="9"/>
            <rFont val="Segoe UI"/>
            <family val="2"/>
          </rPr>
          <t xml:space="preserve">LISTA SUSPENSA
</t>
        </r>
        <r>
          <rPr>
            <sz val="9"/>
            <rFont val="Segoe UI"/>
            <family val="2"/>
          </rPr>
          <t>Escolher qual base de dados será utilizada para retornar os valores desejados.</t>
        </r>
      </text>
    </comment>
    <comment ref="A201" authorId="0">
      <text>
        <r>
          <rPr>
            <b/>
            <sz val="9"/>
            <rFont val="Segoe UI"/>
            <family val="2"/>
          </rPr>
          <t xml:space="preserve">LISTA SUSPENSA
</t>
        </r>
        <r>
          <rPr>
            <sz val="9"/>
            <rFont val="Segoe UI"/>
            <family val="2"/>
          </rPr>
          <t>Escolher qual base de dados será utilizada para retornar os valores desejados.</t>
        </r>
      </text>
    </comment>
    <comment ref="A226" authorId="0">
      <text>
        <r>
          <rPr>
            <b/>
            <sz val="9"/>
            <rFont val="Segoe UI"/>
            <family val="2"/>
          </rPr>
          <t xml:space="preserve">LISTA SUSPENSA
</t>
        </r>
        <r>
          <rPr>
            <sz val="9"/>
            <rFont val="Segoe UI"/>
            <family val="2"/>
          </rPr>
          <t>Escolher qual base de dados será utilizada para retornar os valores desejados.</t>
        </r>
      </text>
    </comment>
    <comment ref="A231" authorId="0">
      <text>
        <r>
          <rPr>
            <b/>
            <sz val="9"/>
            <rFont val="Segoe UI"/>
            <family val="2"/>
          </rPr>
          <t xml:space="preserve">LISTA SUSPENSA
</t>
        </r>
        <r>
          <rPr>
            <sz val="9"/>
            <rFont val="Segoe UI"/>
            <family val="2"/>
          </rPr>
          <t>Escolher qual base de dados será utilizada para retornar os valores desejados.</t>
        </r>
      </text>
    </comment>
    <comment ref="A232" authorId="0">
      <text>
        <r>
          <rPr>
            <b/>
            <sz val="9"/>
            <rFont val="Segoe UI"/>
            <family val="2"/>
          </rPr>
          <t xml:space="preserve">LISTA SUSPENSA
</t>
        </r>
        <r>
          <rPr>
            <sz val="9"/>
            <rFont val="Segoe UI"/>
            <family val="2"/>
          </rPr>
          <t>Escolher qual base de dados será utilizada para retornar os valores desejados.</t>
        </r>
      </text>
    </comment>
    <comment ref="A229" authorId="0">
      <text>
        <r>
          <rPr>
            <b/>
            <sz val="9"/>
            <rFont val="Segoe UI"/>
            <family val="2"/>
          </rPr>
          <t xml:space="preserve">LISTA SUSPENSA
</t>
        </r>
        <r>
          <rPr>
            <sz val="9"/>
            <rFont val="Segoe UI"/>
            <family val="2"/>
          </rPr>
          <t>Escolher qual base de dados será utilizada para retornar os valores desejados.</t>
        </r>
      </text>
    </comment>
    <comment ref="A230" authorId="0">
      <text>
        <r>
          <rPr>
            <b/>
            <sz val="9"/>
            <rFont val="Segoe UI"/>
            <family val="2"/>
          </rPr>
          <t xml:space="preserve">LISTA SUSPENSA
</t>
        </r>
        <r>
          <rPr>
            <sz val="9"/>
            <rFont val="Segoe UI"/>
            <family val="2"/>
          </rPr>
          <t>Escolher qual base de dados será utilizada para retornar os valores desejados.</t>
        </r>
      </text>
    </comment>
    <comment ref="A227" authorId="0">
      <text>
        <r>
          <rPr>
            <b/>
            <sz val="9"/>
            <rFont val="Segoe UI"/>
            <family val="2"/>
          </rPr>
          <t xml:space="preserve">LISTA SUSPENSA
</t>
        </r>
        <r>
          <rPr>
            <sz val="9"/>
            <rFont val="Segoe UI"/>
            <family val="2"/>
          </rPr>
          <t>Escolher qual base de dados será utilizada para retornar os valores desejados.</t>
        </r>
      </text>
    </comment>
    <comment ref="A228" authorId="0">
      <text>
        <r>
          <rPr>
            <b/>
            <sz val="9"/>
            <rFont val="Segoe UI"/>
            <family val="2"/>
          </rPr>
          <t xml:space="preserve">LISTA SUSPENSA
</t>
        </r>
        <r>
          <rPr>
            <sz val="9"/>
            <rFont val="Segoe UI"/>
            <family val="2"/>
          </rPr>
          <t>Escolher qual base de dados será utilizada para retornar os valores desejados.</t>
        </r>
      </text>
    </comment>
    <comment ref="A237" authorId="0">
      <text>
        <r>
          <rPr>
            <b/>
            <sz val="9"/>
            <rFont val="Segoe UI"/>
            <family val="2"/>
          </rPr>
          <t xml:space="preserve">LISTA SUSPENSA
</t>
        </r>
        <r>
          <rPr>
            <sz val="9"/>
            <rFont val="Segoe UI"/>
            <family val="2"/>
          </rPr>
          <t>Escolher qual base de dados será utilizada para retornar os valores desejados.</t>
        </r>
      </text>
    </comment>
    <comment ref="A238" authorId="0">
      <text>
        <r>
          <rPr>
            <b/>
            <sz val="9"/>
            <rFont val="Segoe UI"/>
            <family val="2"/>
          </rPr>
          <t xml:space="preserve">LISTA SUSPENSA
</t>
        </r>
        <r>
          <rPr>
            <sz val="9"/>
            <rFont val="Segoe UI"/>
            <family val="2"/>
          </rPr>
          <t>Escolher qual base de dados será utilizada para retornar os valores desejados.</t>
        </r>
      </text>
    </comment>
    <comment ref="A239" authorId="0">
      <text>
        <r>
          <rPr>
            <b/>
            <sz val="9"/>
            <rFont val="Segoe UI"/>
            <family val="2"/>
          </rPr>
          <t xml:space="preserve">LISTA SUSPENSA
</t>
        </r>
        <r>
          <rPr>
            <sz val="9"/>
            <rFont val="Segoe UI"/>
            <family val="2"/>
          </rPr>
          <t>Escolher qual base de dados será utilizada para retornar os valores desejados.</t>
        </r>
      </text>
    </comment>
    <comment ref="A240" authorId="0">
      <text>
        <r>
          <rPr>
            <b/>
            <sz val="9"/>
            <rFont val="Segoe UI"/>
            <family val="2"/>
          </rPr>
          <t xml:space="preserve">LISTA SUSPENSA
</t>
        </r>
        <r>
          <rPr>
            <sz val="9"/>
            <rFont val="Segoe UI"/>
            <family val="2"/>
          </rPr>
          <t>Escolher qual base de dados será utilizada para retornar os valores desejados.</t>
        </r>
      </text>
    </comment>
    <comment ref="A241" authorId="0">
      <text>
        <r>
          <rPr>
            <b/>
            <sz val="9"/>
            <rFont val="Segoe UI"/>
            <family val="2"/>
          </rPr>
          <t xml:space="preserve">LISTA SUSPENSA
</t>
        </r>
        <r>
          <rPr>
            <sz val="9"/>
            <rFont val="Segoe UI"/>
            <family val="2"/>
          </rPr>
          <t>Escolher qual base de dados será utilizada para retornar os valores desejados.</t>
        </r>
      </text>
    </comment>
    <comment ref="A242" authorId="0">
      <text>
        <r>
          <rPr>
            <b/>
            <sz val="9"/>
            <rFont val="Segoe UI"/>
            <family val="2"/>
          </rPr>
          <t xml:space="preserve">LISTA SUSPENSA
</t>
        </r>
        <r>
          <rPr>
            <sz val="9"/>
            <rFont val="Segoe UI"/>
            <family val="2"/>
          </rPr>
          <t>Escolher qual base de dados será utilizada para retornar os valores desejados.</t>
        </r>
      </text>
    </comment>
    <comment ref="A243" authorId="0">
      <text>
        <r>
          <rPr>
            <b/>
            <sz val="9"/>
            <rFont val="Segoe UI"/>
            <family val="2"/>
          </rPr>
          <t xml:space="preserve">LISTA SUSPENSA
</t>
        </r>
        <r>
          <rPr>
            <sz val="9"/>
            <rFont val="Segoe UI"/>
            <family val="2"/>
          </rPr>
          <t>Escolher qual base de dados será utilizada para retornar os valores desejados.</t>
        </r>
      </text>
    </comment>
    <comment ref="A206" authorId="0">
      <text>
        <r>
          <rPr>
            <b/>
            <sz val="9"/>
            <rFont val="Segoe UI"/>
            <family val="2"/>
          </rPr>
          <t xml:space="preserve">LISTA SUSPENSA
</t>
        </r>
        <r>
          <rPr>
            <sz val="9"/>
            <rFont val="Segoe UI"/>
            <family val="2"/>
          </rPr>
          <t>Escolher qual base de dados será utilizada para retornar os valores desejados.</t>
        </r>
      </text>
    </comment>
    <comment ref="A207" authorId="0">
      <text>
        <r>
          <rPr>
            <b/>
            <sz val="9"/>
            <rFont val="Segoe UI"/>
            <family val="2"/>
          </rPr>
          <t xml:space="preserve">LISTA SUSPENSA
</t>
        </r>
        <r>
          <rPr>
            <sz val="9"/>
            <rFont val="Segoe UI"/>
            <family val="2"/>
          </rPr>
          <t>Escolher qual base de dados será utilizada para retornar os valores desejados.</t>
        </r>
      </text>
    </comment>
    <comment ref="A208" authorId="0">
      <text>
        <r>
          <rPr>
            <b/>
            <sz val="9"/>
            <rFont val="Segoe UI"/>
            <family val="2"/>
          </rPr>
          <t xml:space="preserve">LISTA SUSPENSA
</t>
        </r>
        <r>
          <rPr>
            <sz val="9"/>
            <rFont val="Segoe UI"/>
            <family val="2"/>
          </rPr>
          <t>Escolher qual base de dados será utilizada para retornar os valores desejados.</t>
        </r>
      </text>
    </comment>
    <comment ref="A209" authorId="0">
      <text>
        <r>
          <rPr>
            <b/>
            <sz val="9"/>
            <rFont val="Segoe UI"/>
            <family val="2"/>
          </rPr>
          <t xml:space="preserve">LISTA SUSPENSA
</t>
        </r>
        <r>
          <rPr>
            <sz val="9"/>
            <rFont val="Segoe UI"/>
            <family val="2"/>
          </rPr>
          <t>Escolher qual base de dados será utilizada para retornar os valores desejados.</t>
        </r>
      </text>
    </comment>
    <comment ref="A210" authorId="0">
      <text>
        <r>
          <rPr>
            <b/>
            <sz val="9"/>
            <rFont val="Segoe UI"/>
            <family val="2"/>
          </rPr>
          <t xml:space="preserve">LISTA SUSPENSA
</t>
        </r>
        <r>
          <rPr>
            <sz val="9"/>
            <rFont val="Segoe UI"/>
            <family val="2"/>
          </rPr>
          <t>Escolher qual base de dados será utilizada para retornar os valores desejados.</t>
        </r>
      </text>
    </comment>
    <comment ref="A211" authorId="0">
      <text>
        <r>
          <rPr>
            <b/>
            <sz val="9"/>
            <rFont val="Segoe UI"/>
            <family val="2"/>
          </rPr>
          <t xml:space="preserve">LISTA SUSPENSA
</t>
        </r>
        <r>
          <rPr>
            <sz val="9"/>
            <rFont val="Segoe UI"/>
            <family val="2"/>
          </rPr>
          <t>Escolher qual base de dados será utilizada para retornar os valores desejados.</t>
        </r>
      </text>
    </comment>
    <comment ref="A216" authorId="0">
      <text>
        <r>
          <rPr>
            <b/>
            <sz val="9"/>
            <rFont val="Segoe UI"/>
            <family val="2"/>
          </rPr>
          <t xml:space="preserve">LISTA SUSPENSA
</t>
        </r>
        <r>
          <rPr>
            <sz val="9"/>
            <rFont val="Segoe UI"/>
            <family val="2"/>
          </rPr>
          <t>Escolher qual base de dados será utilizada para retornar os valores desejados.</t>
        </r>
      </text>
    </comment>
    <comment ref="A217" authorId="0">
      <text>
        <r>
          <rPr>
            <b/>
            <sz val="9"/>
            <rFont val="Segoe UI"/>
            <family val="2"/>
          </rPr>
          <t xml:space="preserve">LISTA SUSPENSA
</t>
        </r>
        <r>
          <rPr>
            <sz val="9"/>
            <rFont val="Segoe UI"/>
            <family val="2"/>
          </rPr>
          <t>Escolher qual base de dados será utilizada para retornar os valores desejados.</t>
        </r>
      </text>
    </comment>
    <comment ref="A218" authorId="0">
      <text>
        <r>
          <rPr>
            <b/>
            <sz val="9"/>
            <rFont val="Segoe UI"/>
            <family val="2"/>
          </rPr>
          <t xml:space="preserve">LISTA SUSPENSA
</t>
        </r>
        <r>
          <rPr>
            <sz val="9"/>
            <rFont val="Segoe UI"/>
            <family val="2"/>
          </rPr>
          <t>Escolher qual base de dados será utilizada para retornar os valores desejados.</t>
        </r>
      </text>
    </comment>
    <comment ref="A219" authorId="0">
      <text>
        <r>
          <rPr>
            <b/>
            <sz val="9"/>
            <rFont val="Segoe UI"/>
            <family val="2"/>
          </rPr>
          <t xml:space="preserve">LISTA SUSPENSA
</t>
        </r>
        <r>
          <rPr>
            <sz val="9"/>
            <rFont val="Segoe UI"/>
            <family val="2"/>
          </rPr>
          <t>Escolher qual base de dados será utilizada para retornar os valores desejados.</t>
        </r>
      </text>
    </comment>
    <comment ref="A220" authorId="0">
      <text>
        <r>
          <rPr>
            <b/>
            <sz val="9"/>
            <rFont val="Segoe UI"/>
            <family val="2"/>
          </rPr>
          <t xml:space="preserve">LISTA SUSPENSA
</t>
        </r>
        <r>
          <rPr>
            <sz val="9"/>
            <rFont val="Segoe UI"/>
            <family val="2"/>
          </rPr>
          <t>Escolher qual base de dados será utilizada para retornar os valores desejados.</t>
        </r>
      </text>
    </comment>
    <comment ref="A221" authorId="0">
      <text>
        <r>
          <rPr>
            <b/>
            <sz val="9"/>
            <rFont val="Segoe UI"/>
            <family val="2"/>
          </rPr>
          <t xml:space="preserve">LISTA SUSPENSA
</t>
        </r>
        <r>
          <rPr>
            <sz val="9"/>
            <rFont val="Segoe UI"/>
            <family val="2"/>
          </rPr>
          <t>Escolher qual base de dados será utilizada para retornar os valores desejados.</t>
        </r>
      </text>
    </comment>
    <comment ref="A34" authorId="0">
      <text>
        <r>
          <rPr>
            <b/>
            <sz val="9"/>
            <rFont val="Segoe UI"/>
            <family val="2"/>
          </rPr>
          <t xml:space="preserve">LISTA SUSPENSA
</t>
        </r>
        <r>
          <rPr>
            <sz val="9"/>
            <rFont val="Segoe UI"/>
            <family val="2"/>
          </rPr>
          <t>Escolher qual base de dados será utilizada para retornar os valores desejados.</t>
        </r>
      </text>
    </comment>
    <comment ref="A35" authorId="0">
      <text>
        <r>
          <rPr>
            <b/>
            <sz val="9"/>
            <rFont val="Segoe UI"/>
            <family val="2"/>
          </rPr>
          <t xml:space="preserve">LISTA SUSPENSA
</t>
        </r>
        <r>
          <rPr>
            <sz val="9"/>
            <rFont val="Segoe UI"/>
            <family val="2"/>
          </rPr>
          <t>Escolher qual base de dados será utilizada para retornar os valores desejados.</t>
        </r>
      </text>
    </comment>
    <comment ref="A36" authorId="0">
      <text>
        <r>
          <rPr>
            <b/>
            <sz val="9"/>
            <rFont val="Segoe UI"/>
            <family val="2"/>
          </rPr>
          <t xml:space="preserve">LISTA SUSPENSA
</t>
        </r>
        <r>
          <rPr>
            <sz val="9"/>
            <rFont val="Segoe UI"/>
            <family val="2"/>
          </rPr>
          <t>Escolher qual base de dados será utilizada para retornar os valores desejados.</t>
        </r>
      </text>
    </comment>
    <comment ref="A37" authorId="0">
      <text>
        <r>
          <rPr>
            <b/>
            <sz val="9"/>
            <rFont val="Segoe UI"/>
            <family val="2"/>
          </rPr>
          <t xml:space="preserve">LISTA SUSPENSA
</t>
        </r>
        <r>
          <rPr>
            <sz val="9"/>
            <rFont val="Segoe UI"/>
            <family val="2"/>
          </rPr>
          <t>Escolher qual base de dados será utilizada para retornar os valores desejados.</t>
        </r>
      </text>
    </comment>
    <comment ref="A38" authorId="0">
      <text>
        <r>
          <rPr>
            <b/>
            <sz val="9"/>
            <rFont val="Segoe UI"/>
            <family val="2"/>
          </rPr>
          <t xml:space="preserve">LISTA SUSPENSA
</t>
        </r>
        <r>
          <rPr>
            <sz val="9"/>
            <rFont val="Segoe UI"/>
            <family val="2"/>
          </rPr>
          <t>Escolher qual base de dados será utilizada para retornar os valores desejados.</t>
        </r>
      </text>
    </comment>
    <comment ref="A248" authorId="0">
      <text>
        <r>
          <rPr>
            <b/>
            <sz val="9"/>
            <rFont val="Segoe UI"/>
            <family val="2"/>
          </rPr>
          <t xml:space="preserve">LISTA SUSPENSA
</t>
        </r>
        <r>
          <rPr>
            <sz val="9"/>
            <rFont val="Segoe UI"/>
            <family val="2"/>
          </rPr>
          <t>Escolher qual base de dados será utilizada para retornar os valores desejados.</t>
        </r>
      </text>
    </comment>
    <comment ref="A249" authorId="0">
      <text>
        <r>
          <rPr>
            <b/>
            <sz val="9"/>
            <rFont val="Segoe UI"/>
            <family val="2"/>
          </rPr>
          <t xml:space="preserve">LISTA SUSPENSA
</t>
        </r>
        <r>
          <rPr>
            <sz val="9"/>
            <rFont val="Segoe UI"/>
            <family val="2"/>
          </rPr>
          <t>Escolher qual base de dados será utilizada para retornar os valores desejados.</t>
        </r>
      </text>
    </comment>
    <comment ref="A250" authorId="0">
      <text>
        <r>
          <rPr>
            <b/>
            <sz val="9"/>
            <rFont val="Segoe UI"/>
            <family val="2"/>
          </rPr>
          <t xml:space="preserve">LISTA SUSPENSA
</t>
        </r>
        <r>
          <rPr>
            <sz val="9"/>
            <rFont val="Segoe UI"/>
            <family val="2"/>
          </rPr>
          <t>Escolher qual base de dados será utilizada para retornar os valores desejados.</t>
        </r>
      </text>
    </comment>
    <comment ref="A251" authorId="0">
      <text>
        <r>
          <rPr>
            <b/>
            <sz val="9"/>
            <rFont val="Segoe UI"/>
            <family val="2"/>
          </rPr>
          <t xml:space="preserve">LISTA SUSPENSA
</t>
        </r>
        <r>
          <rPr>
            <sz val="9"/>
            <rFont val="Segoe UI"/>
            <family val="2"/>
          </rPr>
          <t>Escolher qual base de dados será utilizada para retornar os valores desejados.</t>
        </r>
      </text>
    </comment>
    <comment ref="A252" authorId="0">
      <text>
        <r>
          <rPr>
            <b/>
            <sz val="9"/>
            <rFont val="Segoe UI"/>
            <family val="2"/>
          </rPr>
          <t xml:space="preserve">LISTA SUSPENSA
</t>
        </r>
        <r>
          <rPr>
            <sz val="9"/>
            <rFont val="Segoe UI"/>
            <family val="2"/>
          </rPr>
          <t>Escolher qual base de dados será utilizada para retornar os valores desejados.</t>
        </r>
      </text>
    </comment>
    <comment ref="A257" authorId="0">
      <text>
        <r>
          <rPr>
            <b/>
            <sz val="9"/>
            <rFont val="Segoe UI"/>
            <family val="2"/>
          </rPr>
          <t xml:space="preserve">LISTA SUSPENSA
</t>
        </r>
        <r>
          <rPr>
            <sz val="9"/>
            <rFont val="Segoe UI"/>
            <family val="2"/>
          </rPr>
          <t>Escolher qual base de dados será utilizada para retornar os valores desejados.</t>
        </r>
      </text>
    </comment>
    <comment ref="A258" authorId="0">
      <text>
        <r>
          <rPr>
            <b/>
            <sz val="9"/>
            <rFont val="Segoe UI"/>
            <family val="2"/>
          </rPr>
          <t xml:space="preserve">LISTA SUSPENSA
</t>
        </r>
        <r>
          <rPr>
            <sz val="9"/>
            <rFont val="Segoe UI"/>
            <family val="2"/>
          </rPr>
          <t>Escolher qual base de dados será utilizada para retornar os valores desejados.</t>
        </r>
      </text>
    </comment>
    <comment ref="A259" authorId="0">
      <text>
        <r>
          <rPr>
            <b/>
            <sz val="9"/>
            <rFont val="Segoe UI"/>
            <family val="2"/>
          </rPr>
          <t xml:space="preserve">LISTA SUSPENSA
</t>
        </r>
        <r>
          <rPr>
            <sz val="9"/>
            <rFont val="Segoe UI"/>
            <family val="2"/>
          </rPr>
          <t>Escolher qual base de dados será utilizada para retornar os valores desejados.</t>
        </r>
      </text>
    </comment>
    <comment ref="A260" authorId="0">
      <text>
        <r>
          <rPr>
            <b/>
            <sz val="9"/>
            <rFont val="Segoe UI"/>
            <family val="2"/>
          </rPr>
          <t xml:space="preserve">LISTA SUSPENSA
</t>
        </r>
        <r>
          <rPr>
            <sz val="9"/>
            <rFont val="Segoe UI"/>
            <family val="2"/>
          </rPr>
          <t>Escolher qual base de dados será utilizada para retornar os valores desejados.</t>
        </r>
      </text>
    </comment>
    <comment ref="A265" authorId="0">
      <text>
        <r>
          <rPr>
            <b/>
            <sz val="9"/>
            <rFont val="Segoe UI"/>
            <family val="2"/>
          </rPr>
          <t xml:space="preserve">LISTA SUSPENSA
</t>
        </r>
        <r>
          <rPr>
            <sz val="9"/>
            <rFont val="Segoe UI"/>
            <family val="2"/>
          </rPr>
          <t>Escolher qual base de dados será utilizada para retornar os valores desejados.</t>
        </r>
      </text>
    </comment>
    <comment ref="A266" authorId="0">
      <text>
        <r>
          <rPr>
            <b/>
            <sz val="9"/>
            <rFont val="Segoe UI"/>
            <family val="2"/>
          </rPr>
          <t xml:space="preserve">LISTA SUSPENSA
</t>
        </r>
        <r>
          <rPr>
            <sz val="9"/>
            <rFont val="Segoe UI"/>
            <family val="2"/>
          </rPr>
          <t>Escolher qual base de dados será utilizada para retornar os valores desejados.</t>
        </r>
      </text>
    </comment>
    <comment ref="A267" authorId="0">
      <text>
        <r>
          <rPr>
            <b/>
            <sz val="9"/>
            <rFont val="Segoe UI"/>
            <family val="2"/>
          </rPr>
          <t xml:space="preserve">LISTA SUSPENSA
</t>
        </r>
        <r>
          <rPr>
            <sz val="9"/>
            <rFont val="Segoe UI"/>
            <family val="2"/>
          </rPr>
          <t>Escolher qual base de dados será utilizada para retornar os valores desejados.</t>
        </r>
      </text>
    </comment>
    <comment ref="A268" authorId="0">
      <text>
        <r>
          <rPr>
            <b/>
            <sz val="9"/>
            <rFont val="Segoe UI"/>
            <family val="2"/>
          </rPr>
          <t xml:space="preserve">LISTA SUSPENSA
</t>
        </r>
        <r>
          <rPr>
            <sz val="9"/>
            <rFont val="Segoe UI"/>
            <family val="2"/>
          </rPr>
          <t>Escolher qual base de dados será utilizada para retornar os valores desejados.</t>
        </r>
      </text>
    </comment>
    <comment ref="A273" authorId="0">
      <text>
        <r>
          <rPr>
            <b/>
            <sz val="9"/>
            <rFont val="Segoe UI"/>
            <family val="2"/>
          </rPr>
          <t xml:space="preserve">LISTA SUSPENSA
</t>
        </r>
        <r>
          <rPr>
            <sz val="9"/>
            <rFont val="Segoe UI"/>
            <family val="2"/>
          </rPr>
          <t>Escolher qual base de dados será utilizada para retornar os valores desejados.</t>
        </r>
      </text>
    </comment>
    <comment ref="A274" authorId="0">
      <text>
        <r>
          <rPr>
            <b/>
            <sz val="9"/>
            <rFont val="Segoe UI"/>
            <family val="2"/>
          </rPr>
          <t xml:space="preserve">LISTA SUSPENSA
</t>
        </r>
        <r>
          <rPr>
            <sz val="9"/>
            <rFont val="Segoe UI"/>
            <family val="2"/>
          </rPr>
          <t>Escolher qual base de dados será utilizada para retornar os valores desejados.</t>
        </r>
      </text>
    </comment>
    <comment ref="A275" authorId="0">
      <text>
        <r>
          <rPr>
            <b/>
            <sz val="9"/>
            <rFont val="Segoe UI"/>
            <family val="2"/>
          </rPr>
          <t xml:space="preserve">LISTA SUSPENSA
</t>
        </r>
        <r>
          <rPr>
            <sz val="9"/>
            <rFont val="Segoe UI"/>
            <family val="2"/>
          </rPr>
          <t>Escolher qual base de dados será utilizada para retornar os valores desejados.</t>
        </r>
      </text>
    </comment>
    <comment ref="A280" authorId="0">
      <text>
        <r>
          <rPr>
            <b/>
            <sz val="9"/>
            <rFont val="Segoe UI"/>
            <family val="2"/>
          </rPr>
          <t xml:space="preserve">LISTA SUSPENSA
</t>
        </r>
        <r>
          <rPr>
            <sz val="9"/>
            <rFont val="Segoe UI"/>
            <family val="2"/>
          </rPr>
          <t>Escolher qual base de dados será utilizada para retornar os valores desejados.</t>
        </r>
      </text>
    </comment>
    <comment ref="A281" authorId="0">
      <text>
        <r>
          <rPr>
            <b/>
            <sz val="9"/>
            <rFont val="Segoe UI"/>
            <family val="2"/>
          </rPr>
          <t xml:space="preserve">LISTA SUSPENSA
</t>
        </r>
        <r>
          <rPr>
            <sz val="9"/>
            <rFont val="Segoe UI"/>
            <family val="2"/>
          </rPr>
          <t>Escolher qual base de dados será utilizada para retornar os valores desejados.</t>
        </r>
      </text>
    </comment>
    <comment ref="A282" authorId="0">
      <text>
        <r>
          <rPr>
            <b/>
            <sz val="9"/>
            <rFont val="Segoe UI"/>
            <family val="2"/>
          </rPr>
          <t xml:space="preserve">LISTA SUSPENSA
</t>
        </r>
        <r>
          <rPr>
            <sz val="9"/>
            <rFont val="Segoe UI"/>
            <family val="2"/>
          </rPr>
          <t>Escolher qual base de dados será utilizada para retornar os valores desejados.</t>
        </r>
      </text>
    </comment>
    <comment ref="A287" authorId="0">
      <text>
        <r>
          <rPr>
            <b/>
            <sz val="9"/>
            <rFont val="Segoe UI"/>
            <family val="2"/>
          </rPr>
          <t xml:space="preserve">LISTA SUSPENSA
</t>
        </r>
        <r>
          <rPr>
            <sz val="9"/>
            <rFont val="Segoe UI"/>
            <family val="2"/>
          </rPr>
          <t>Escolher qual base de dados será utilizada para retornar os valores desejados.</t>
        </r>
      </text>
    </comment>
    <comment ref="A288" authorId="0">
      <text>
        <r>
          <rPr>
            <b/>
            <sz val="9"/>
            <rFont val="Segoe UI"/>
            <family val="2"/>
          </rPr>
          <t xml:space="preserve">LISTA SUSPENSA
</t>
        </r>
        <r>
          <rPr>
            <sz val="9"/>
            <rFont val="Segoe UI"/>
            <family val="2"/>
          </rPr>
          <t>Escolher qual base de dados será utilizada para retornar os valores desejados.</t>
        </r>
      </text>
    </comment>
    <comment ref="A289" authorId="0">
      <text>
        <r>
          <rPr>
            <b/>
            <sz val="9"/>
            <rFont val="Segoe UI"/>
            <family val="2"/>
          </rPr>
          <t xml:space="preserve">LISTA SUSPENSA
</t>
        </r>
        <r>
          <rPr>
            <sz val="9"/>
            <rFont val="Segoe UI"/>
            <family val="2"/>
          </rPr>
          <t>Escolher qual base de dados será utilizada para retornar os valores desejados.</t>
        </r>
      </text>
    </comment>
    <comment ref="A294" authorId="0">
      <text>
        <r>
          <rPr>
            <b/>
            <sz val="9"/>
            <rFont val="Segoe UI"/>
            <family val="2"/>
          </rPr>
          <t xml:space="preserve">LISTA SUSPENSA
</t>
        </r>
        <r>
          <rPr>
            <sz val="9"/>
            <rFont val="Segoe UI"/>
            <family val="2"/>
          </rPr>
          <t>Escolher qual base de dados será utilizada para retornar os valores desejados.</t>
        </r>
      </text>
    </comment>
    <comment ref="A298" authorId="0">
      <text>
        <r>
          <rPr>
            <b/>
            <sz val="9"/>
            <rFont val="Segoe UI"/>
            <family val="2"/>
          </rPr>
          <t xml:space="preserve">LISTA SUSPENSA
</t>
        </r>
        <r>
          <rPr>
            <sz val="9"/>
            <rFont val="Segoe UI"/>
            <family val="2"/>
          </rPr>
          <t>Escolher qual base de dados será utilizada para retornar os valores desejados.</t>
        </r>
      </text>
    </comment>
    <comment ref="A299" authorId="0">
      <text>
        <r>
          <rPr>
            <b/>
            <sz val="9"/>
            <rFont val="Segoe UI"/>
            <family val="2"/>
          </rPr>
          <t xml:space="preserve">LISTA SUSPENSA
</t>
        </r>
        <r>
          <rPr>
            <sz val="9"/>
            <rFont val="Segoe UI"/>
            <family val="2"/>
          </rPr>
          <t>Escolher qual base de dados será utilizada para retornar os valores desejados.</t>
        </r>
      </text>
    </comment>
    <comment ref="A297" authorId="0">
      <text>
        <r>
          <rPr>
            <b/>
            <sz val="9"/>
            <rFont val="Segoe UI"/>
            <family val="2"/>
          </rPr>
          <t xml:space="preserve">LISTA SUSPENSA
</t>
        </r>
        <r>
          <rPr>
            <sz val="9"/>
            <rFont val="Segoe UI"/>
            <family val="2"/>
          </rPr>
          <t>Escolher qual base de dados será utilizada para retornar os valores desejados.</t>
        </r>
      </text>
    </comment>
    <comment ref="A296" authorId="0">
      <text>
        <r>
          <rPr>
            <b/>
            <sz val="9"/>
            <rFont val="Segoe UI"/>
            <family val="2"/>
          </rPr>
          <t xml:space="preserve">LISTA SUSPENSA
</t>
        </r>
        <r>
          <rPr>
            <sz val="9"/>
            <rFont val="Segoe UI"/>
            <family val="2"/>
          </rPr>
          <t>Escolher qual base de dados será utilizada para retornar os valores desejados.</t>
        </r>
      </text>
    </comment>
    <comment ref="A295" authorId="0">
      <text>
        <r>
          <rPr>
            <b/>
            <sz val="9"/>
            <rFont val="Segoe UI"/>
            <family val="2"/>
          </rPr>
          <t xml:space="preserve">LISTA SUSPENSA
</t>
        </r>
        <r>
          <rPr>
            <sz val="9"/>
            <rFont val="Segoe UI"/>
            <family val="2"/>
          </rPr>
          <t>Escolher qual base de dados será utilizada para retornar os valores desejados.</t>
        </r>
      </text>
    </comment>
  </commentList>
</comments>
</file>

<file path=xl/sharedStrings.xml><?xml version="1.0" encoding="utf-8"?>
<sst xmlns="http://schemas.openxmlformats.org/spreadsheetml/2006/main" count="3508" uniqueCount="1041">
  <si>
    <t>ITEM</t>
  </si>
  <si>
    <t>REFERÊNCIA</t>
  </si>
  <si>
    <t>CÓDIGO</t>
  </si>
  <si>
    <t>DESCRIÇÃO</t>
  </si>
  <si>
    <t>UND</t>
  </si>
  <si>
    <t>CUSTO UNITÁRIO</t>
  </si>
  <si>
    <t>PREÇO UNITÁRIO</t>
  </si>
  <si>
    <t>PREÇO TOTAL</t>
  </si>
  <si>
    <t>1.1</t>
  </si>
  <si>
    <t>ADMINISTRAÇÃO LOCAL</t>
  </si>
  <si>
    <t>OBRA:</t>
  </si>
  <si>
    <t>CLIENTE:</t>
  </si>
  <si>
    <t>LOCALIZAÇÃO:</t>
  </si>
  <si>
    <t>DATA BASE:</t>
  </si>
  <si>
    <t>BDI:</t>
  </si>
  <si>
    <t>CÁLCULO BENEFÍCIOS E DESEPESAS INDIRETAS (BDI)</t>
  </si>
  <si>
    <t>1 QUARTIL</t>
  </si>
  <si>
    <t>MÉDIO</t>
  </si>
  <si>
    <t>3 QUARTIL</t>
  </si>
  <si>
    <t>VALOR ADOTADO</t>
  </si>
  <si>
    <t>Taxa de Administração Central (AC)</t>
  </si>
  <si>
    <t>Taxa de Seguro e Garantia (S + G)</t>
  </si>
  <si>
    <t>Taxa de Risco (R)</t>
  </si>
  <si>
    <t>Taxa de Despesas Financeiras (DF)</t>
  </si>
  <si>
    <t>Taxa de Lucro/Remuneração (L)</t>
  </si>
  <si>
    <t>Taxa de Tributos (I)</t>
  </si>
  <si>
    <t>6.1</t>
  </si>
  <si>
    <t>PIS</t>
  </si>
  <si>
    <t>6.2</t>
  </si>
  <si>
    <t>COFINS</t>
  </si>
  <si>
    <t>6.3</t>
  </si>
  <si>
    <t>ISS</t>
  </si>
  <si>
    <t>6.4</t>
  </si>
  <si>
    <t>CPRB</t>
  </si>
  <si>
    <t>BDI ADOTADO</t>
  </si>
  <si>
    <t>REFERÊNCIAS</t>
  </si>
  <si>
    <t>MEMORIAL QUANTITATIVO</t>
  </si>
  <si>
    <t>QUANT</t>
  </si>
  <si>
    <t>ÁREA</t>
  </si>
  <si>
    <t>TOTAL</t>
  </si>
  <si>
    <t>1.1.1</t>
  </si>
  <si>
    <t>CPF/CNPJ:</t>
  </si>
  <si>
    <t>CUSTO TOTAL</t>
  </si>
  <si>
    <t>COMPOSIÇÃO DE PREÇO UNITÁRIA</t>
  </si>
  <si>
    <t>COMP01</t>
  </si>
  <si>
    <t>EQUIPE DE CONDUÇÃO DE OBRAS</t>
  </si>
  <si>
    <t>DIAM</t>
  </si>
  <si>
    <t>COMP</t>
  </si>
  <si>
    <t>LARG</t>
  </si>
  <si>
    <t>ALT</t>
  </si>
  <si>
    <t>H</t>
  </si>
  <si>
    <t>ENGENHEIRO CIVIL DE OBRA JUNIOR COM ENCARGOS COMPLEMENTARES</t>
  </si>
  <si>
    <t>ENCARREGADO GERAL COM ENCARGOS COMPLEMENTARES</t>
  </si>
  <si>
    <t>M</t>
  </si>
  <si>
    <t>M3</t>
  </si>
  <si>
    <t>SINAPI COMPOSIÇÕES</t>
  </si>
  <si>
    <t>MEDIANAS DE MERCADO</t>
  </si>
  <si>
    <t>EMPRESA</t>
  </si>
  <si>
    <t>R$/UND</t>
  </si>
  <si>
    <t>MEDIANA DE MERCADO</t>
  </si>
  <si>
    <t>PREÇO DE MERCADO 01</t>
  </si>
  <si>
    <t>PREÇO DE MERCADO 02</t>
  </si>
  <si>
    <t>MED01</t>
  </si>
  <si>
    <t>MED02</t>
  </si>
  <si>
    <t>Empresa:</t>
  </si>
  <si>
    <t>Endereço:</t>
  </si>
  <si>
    <t>Telefone:</t>
  </si>
  <si>
    <t>Contato:</t>
  </si>
  <si>
    <t>Data:</t>
  </si>
  <si>
    <t>MÊS</t>
  </si>
  <si>
    <t>TOTAL DO ITEM</t>
  </si>
  <si>
    <t>TOTAL GERAL</t>
  </si>
  <si>
    <t>CNPJ:</t>
  </si>
  <si>
    <t>E-mail:</t>
  </si>
  <si>
    <t xml:space="preserve"> </t>
  </si>
  <si>
    <t>PLANILHA ORÇAMENTÁRIA ESTIMATIVA</t>
  </si>
  <si>
    <t>ORDEM</t>
  </si>
  <si>
    <t>TOTAL DO SUBITEM</t>
  </si>
  <si>
    <t>DMT</t>
  </si>
  <si>
    <t>PREÇO DE MERCADO 03</t>
  </si>
  <si>
    <t>UN</t>
  </si>
  <si>
    <t>TUBO DE CONCRETO (SIMPLES) PARA REDES COLETORAS DE ÁGUAS PLUVIAIS, DIÂMETRO DE 300 MM, JUNTA RÍGIDA, INSTALADO EM LOCAL COM BAIXO NÍVEL DE INTERFERÊNCIAS - FORNECIMENTO E ASSENTAMENTO. AF_12/2015</t>
  </si>
  <si>
    <t>TUBO DE CONCRETO (SIMPLES) PARA REDES COLETORAS DE ÁGUAS PLUVIAIS, DIÂMETRO DE 400 MM, JUNTA RÍGIDA, INSTALADO EM LOCAL COM BAIXO NÍVEL DE INTERFERÊNCIAS - FORNECIMENTO E ASSENTAMENTO. AF_12/2015</t>
  </si>
  <si>
    <t>M2</t>
  </si>
  <si>
    <t>EXECUÇÃO DE REFEITÓRIO EM CANTEIRO DE OBRA EM CHAPA DE MADEIRA COMPENSADA, NÃO INCLUSO MOBILIÁRIO E EQUIPAMENTOS. AF_02/2016</t>
  </si>
  <si>
    <t>CHP</t>
  </si>
  <si>
    <t>RETROESCAVADEIRA SOBRE RODAS COM CARREGADEIRA, TRAÇÃO 4X4, POTÊNCIA LÍQ. 88 HP, CAÇAMBA CARREG. CAP. MÍN. 1 M3, CAÇAMBA RETRO CAP. 0,26 M3, PESO OPERACIONAL MÍN. 6.674 KG, PROFUNDIDADE ESCAVAÇÃO MÁX. 4,37 M - CHP DIURNO. AF_06/2014</t>
  </si>
  <si>
    <t>VIBRADOR DE IMERSÃO, DIÂMETRO DE PONTEIRA 45MM, MOTOR ELÉTRICO TRIFÁSICO POTÊNCIA DE 2 CV - CHP DIURNO. AF_06/2015</t>
  </si>
  <si>
    <t>CHI</t>
  </si>
  <si>
    <t>RETROESCAVADEIRA SOBRE RODAS COM CARREGADEIRA, TRAÇÃO 4X4, POTÊNCIA LÍQ. 88 HP, CAÇAMBA CARREG. CAP. MÍN. 1 M3, CAÇAMBA RETRO CAP. 0,26 M3, PESO OPERACIONAL MÍN. 6.674 KG, PROFUNDIDADE ESCAVAÇÃO MÁX. 4,37 M - CHI DIURNO. AF_06/2014</t>
  </si>
  <si>
    <t>VIBRADOR DE IMERSÃO, DIÂMETRO DE PONTEIRA 45MM, MOTOR ELÉTRICO TRIFÁSICO POTÊNCIA DE 2 CV - CHI DIURNO. AF_06/2015</t>
  </si>
  <si>
    <t>TELHAMENTO COM TELHA METÁLICA TERMOACÚSTICA E = 30 MM, COM ATÉ 2 ÁGUAS, INCLUSO IÇAMENTO. AF_07/2019</t>
  </si>
  <si>
    <t>CALHA EM CHAPA DE AÇO GALVANIZADO NÚMERO 24, DESENVOLVIMENTO DE 33 CM, INCLUSO TRANSPORTE VERTICAL. AF_07/2019</t>
  </si>
  <si>
    <t>KG</t>
  </si>
  <si>
    <t>KIT DE PORTA-PRONTA DE MADEIRA EM ACABAMENTO MELAMÍNICO BRANCO, FOLHA LEVE OU MÉDIA, E BATENTE METÁLICO, 80X210CM, FIXAÇÃO COM ARGAMASSA - FORNECIMENTO E INSTALAÇÃO. AF_12/2019</t>
  </si>
  <si>
    <t>KIT DE PORTA-PRONTA DE MADEIRA EM ACABAMENTO MELAMÍNICO BRANCO, FOLHA LEVE OU MÉDIA, E BATENTE METÁLICO, 90X210CM, FIXAÇÃO COM ARGAMASSA - FORNECIMENTO E INSTALAÇÃO. AF_12/2019</t>
  </si>
  <si>
    <t>PORTA DE ALUMÍNIO DE ABRIR COM LAMBRI, COM GUARNIÇÃO, FIXAÇÃO COM PARAFUSOS - FORNECIMENTO E INSTALAÇÃO. AF_12/2019</t>
  </si>
  <si>
    <t>JANELA DE ALUMÍNIO DE CORRER COM 2 FOLHAS PARA VIDROS, COM VIDROS, BATENTE, ACABAMENTO COM ACETATO OU BRILHANTE E FERRAGENS. EXCLUSIVE ALIZAR E CONTRAMARCO. FORNECIMENTO E INSTALAÇÃO. AF_12/2019</t>
  </si>
  <si>
    <t>LASTRO COM MATERIAL GRANULAR, APLICADO EM PISOS OU LAJES SOBRE SOLO, ESPESSURA DE *5 CM*. AF_08/2017</t>
  </si>
  <si>
    <t>FABRICAÇÃO DE ESCORAS DO TIPO PONTALETE, EM MADEIRA, PARA PÉ-DIREITO SIMPLES. AF_09/2020</t>
  </si>
  <si>
    <t>MONTAGEM E DESMONTAGEM DE FÔRMA DE LAJE MACIÇA, PÉ-DIREITO SIMPLES, EM MADEIRA SERRADA, 4 UTILIZAÇÕES. AF_09/2020</t>
  </si>
  <si>
    <t>CONCRETO FCK = 20MPA, TRAÇO 1:2,7:3 (EM MASSA SECA DE CIMENTO/ AREIA MÉDIA/ BRITA 1) - PREPARO MECÂNICO COM BETONEIRA 600 L. AF_05/2021</t>
  </si>
  <si>
    <t>VERGA MOLDADA IN LOCO EM CONCRETO PARA JANELAS COM MAIS DE 1,5 M DE VÃO. AF_03/2016</t>
  </si>
  <si>
    <t>VERGA MOLDADA IN LOCO EM CONCRETO PARA PORTAS COM ATÉ 1,5 M DE VÃO. AF_03/2016</t>
  </si>
  <si>
    <t>CONTRAVERGA MOLDADA IN LOCO EM CONCRETO PARA VÃOS DE MAIS DE 1,5 M DE COMPRIMENTO. AF_03/2016</t>
  </si>
  <si>
    <t>FIXAÇÃO (ENCUNHAMENTO) DE ALVENARIA DE VEDAÇÃO COM ARGAMASSA APLICADA COM COLHER. AF_03/2016</t>
  </si>
  <si>
    <t>PEÇA RETANGULAR PRÉ-MOLDADA, VOLUME DE CONCRETO DE 30 A 100 LITROS, TAXA DE AÇO APROXIMADA DE 30KG/M³. AF_01/2018</t>
  </si>
  <si>
    <t>IMPERMEABILIZAÇÃO DE SUPERFÍCIE COM MANTA ASFÁLTICA, UMA CAMADA, INCLUSIVE APLICAÇÃO DE PRIMER ASFÁLTICO, E=3MM. AF_06/2018</t>
  </si>
  <si>
    <t>IMPERMEABILIZAÇÃO DE SUPERFÍCIE COM EMULSÃO ASFÁLTICA, 2 DEMÃOS AF_06/2018</t>
  </si>
  <si>
    <t>DISJUNTOR MONOPOLAR TIPO DIN, CORRENTE NOMINAL DE 10A - FORNECIMENTO E INSTALAÇÃO. AF_10/2020</t>
  </si>
  <si>
    <t>DISJUNTOR MONOPOLAR TIPO DIN, CORRENTE NOMINAL DE 16A - FORNECIMENTO E INSTALAÇÃO. AF_10/2020</t>
  </si>
  <si>
    <t>DISJUNTOR MONOPOLAR TIPO DIN, CORRENTE NOMINAL DE 20A - FORNECIMENTO E INSTALAÇÃO. AF_10/2020</t>
  </si>
  <si>
    <t>DISJUNTOR MONOPOLAR TIPO DIN, CORRENTE NOMINAL DE 25A - FORNECIMENTO E INSTALAÇÃO. AF_10/2020</t>
  </si>
  <si>
    <t>DISJUNTOR MONOPOLAR TIPO DIN, CORRENTE NOMINAL DE 50A - FORNECIMENTO E INSTALAÇÃO. AF_10/2020</t>
  </si>
  <si>
    <t>QUADRO DE MEDIÇÃO GERAL DE ENERGIA COM 8 MEDIDORES - FORNECIMENTO E INSTALAÇÃO. AF_10/2020</t>
  </si>
  <si>
    <t>QUADRO DE DISTRIBUIÇÃO DE ENERGIA EM CHAPA DE AÇO GALVANIZADO, DE EMBUTIR, COM BARRAMENTO TRIFÁSICO, PARA 12 DISJUNTORES DIN 100A - FORNECIMENTO E INSTALAÇÃO. AF_10/2020</t>
  </si>
  <si>
    <t>ADAPTADOR COM FLANGE E ANEL DE VEDAÇÃO, PVC, SOLDÁVEL, DN 32 MM X 1 , INSTALADO EM RESERVAÇÃO DE ÁGUA DE EDIFICAÇÃO QUE POSSUA RESERVATÓRIO DE FIBRA/FIBROCIMENTO   FORNECIMENTO E INSTALAÇÃO. AF_06/2016</t>
  </si>
  <si>
    <t>CAIXA DE GORDURA SIMPLES, CIRCULAR, EM CONCRETO PRÉ-MOLDADO, DIÂMETRO INTERNO = 0,4 M, ALTURA INTERNA = 0,4 M. AF_12/2020</t>
  </si>
  <si>
    <t>CAIXA ENTERRADA HIDRÁULICA RETANGULAR EM ALVENARIA COM TIJOLOS CERÂMICOS MACIÇOS, DIMENSÕES INTERNAS: 0,6X0,6X0,6 M PARA REDE DE DRENAGEM. AF_12/2020</t>
  </si>
  <si>
    <t>VÁLVULA EM PLÁSTICO 1 PARA PIA, TANQUE OU LAVATÓRIO, COM OU SEM LADRÃO - FORNECIMENTO E INSTALAÇÃO. AF_01/2020</t>
  </si>
  <si>
    <t>SIFÃO DO TIPO GARRAFA/COPO EM PVC 1.1/4  X 1.1/2 - FORNECIMENTO E INSTALAÇÃO. AF_01/2020</t>
  </si>
  <si>
    <t>TORNEIRA CROMADA LONGA, DE PAREDE, 1/2 OU 3/4, PARA PIA DE COZINHA, PADRÃO POPULAR - FORNECIMENTO E INSTALAÇÃO. AF_01/2020</t>
  </si>
  <si>
    <t>TORNEIRA CROMADA 1/2 OU 3/4 PARA TANQUE, PADRÃO MÉDIO - FORNECIMENTO E INSTALAÇÃO. AF_01/2020</t>
  </si>
  <si>
    <t>FIXAÇÃO DE TUBOS VERTICAIS DE PPR DIÂMETROS MENORES OU IGUAIS A 40 MM COM ABRAÇADEIRA METÁLICA RÍGIDA TIPO D 1/2", FIXADA EM PERFILADO EM ALVENARIA. AF_05/2015</t>
  </si>
  <si>
    <t>ESCAVAÇÃO MANUAL DE VALA COM PROFUNDIDADE MENOR OU IGUAL A 1,30 M. AF_02/2021</t>
  </si>
  <si>
    <t>ATERRO MECANIZADO DE VALA COM RETROESCAVADEIRA (CAPACIDADE DA CAÇAMBA DA RETRO: 0,26 M³ / POTÊNCIA: 88 HP), LARGURA ATÉ 0,8 M, PROFUNDIDADE ATÉ 1,5 M, COM AREIA PARA ATERRO. AF_05/2016</t>
  </si>
  <si>
    <t>MASSA ÚNICA, PARA RECEBIMENTO DE PINTURA, EM ARGAMASSA TRAÇO 1:2:8, PREPARO MECÂNICO COM BETONEIRA 400L, APLICADA MANUALMENTE EM FACES INTERNAS DE PAREDES, ESPESSURA DE 20MM, COM EXECUÇÃO DE TALISCAS. AF_06/2014</t>
  </si>
  <si>
    <t>PEITORIL LINEAR EM GRANITO OU MÁRMORE, L = 15CM, COMPRIMENTO DE ATÉ 2M, ASSENTADO COM ARGAMASSA 1:6 COM ADITIVO. AF_11/2020</t>
  </si>
  <si>
    <t>ARGAMASSA TRAÇO 1:4 (EM VOLUME DE CIMENTO E AREIA GROSSA ÚMIDA) PARA CHAPISCO CONVENCIONAL, PREPARO MECÂNICO COM BETONEIRA 400 L. AF_08/2019</t>
  </si>
  <si>
    <t>ARGAMASSA TRAÇO 1:3 (EM VOLUME DE CIMENTO E AREIA MÉDIA ÚMIDA) COM ADIÇÃO DE IMPERMEABILIZANTE, PREPARO MECÂNICO COM BETONEIRA 400 L. AF_08/2019</t>
  </si>
  <si>
    <t>M3XKM</t>
  </si>
  <si>
    <t>LIMPEZA DE PISO CERÂMICO OU PORCELANATO COM PANO ÚMIDO. AF_04/2019</t>
  </si>
  <si>
    <t>TRANSPORTE COM CAMINHÃO BASCULANTE DE 6 M³, EM VIA URBANA PAVIMENTADA, DMT ATÉ 30 KM (UNIDADE: M3XKM). AF_07/2020</t>
  </si>
  <si>
    <t>CARGA, MANOBRA E DESCARGA DE SOLOS E MATERIAIS GRANULARES EM CAMINHÃO BASCULANTE 6 M³ - CARGA COM ESCAVADEIRA HIDRÁULICA (CAÇAMBA DE 1,20 M³ / 155 HP) E DESCARGA LIVRE (UNIDADE: M3). AF_07/2020</t>
  </si>
  <si>
    <t>AUXILIAR DE ELETRICISTA COM ENCARGOS COMPLEMENTARES</t>
  </si>
  <si>
    <t>AUXILIAR DE ENCANADOR OU BOMBEIRO HIDRÁULICO COM ENCARGOS COMPLEMENTARES</t>
  </si>
  <si>
    <t>AUXILIAR DE LABORATÓRIO COM ENCARGOS COMPLEMENTARES</t>
  </si>
  <si>
    <t>AUXILIAR DE TOPÓGRAFO COM ENCARGOS COMPLEMENTARES</t>
  </si>
  <si>
    <t>CARPINTEIRO DE FORMAS COM ENCARGOS COMPLEMENTARES</t>
  </si>
  <si>
    <t>ELETRICISTA COM ENCARGOS COMPLEMENTARES</t>
  </si>
  <si>
    <t>ENCANADOR OU BOMBEIRO HIDRÁULICO COM ENCARGOS COMPLEMENTARES</t>
  </si>
  <si>
    <t>PEDREIRO COM ENCARGOS COMPLEMENTARES</t>
  </si>
  <si>
    <t>PINTOR COM ENCARGOS COMPLEMENTARES</t>
  </si>
  <si>
    <t>SERVENTE COM ENCARGOS COMPLEMENTARES</t>
  </si>
  <si>
    <t>TÉCNICO DE LABORATÓRIO COM ENCARGOS COMPLEMENTARES</t>
  </si>
  <si>
    <t>VIDRACEIRO COM ENCARGOS COMPLEMENTARES</t>
  </si>
  <si>
    <t>TOPOGRAFO COM ENCARGOS COMPLEMENTARES</t>
  </si>
  <si>
    <t>SINAPI INSUMOS</t>
  </si>
  <si>
    <t>1.1.2</t>
  </si>
  <si>
    <t>COMPOSIÇÕES</t>
  </si>
  <si>
    <t>1.1.3</t>
  </si>
  <si>
    <t>1.1.4</t>
  </si>
  <si>
    <t>1.1.5</t>
  </si>
  <si>
    <t>MED03</t>
  </si>
  <si>
    <t xml:space="preserve">M2    </t>
  </si>
  <si>
    <t xml:space="preserve">UN    </t>
  </si>
  <si>
    <t xml:space="preserve">L     </t>
  </si>
  <si>
    <t xml:space="preserve">M     </t>
  </si>
  <si>
    <t xml:space="preserve">KG    </t>
  </si>
  <si>
    <t xml:space="preserve">M3    </t>
  </si>
  <si>
    <t xml:space="preserve">MES   </t>
  </si>
  <si>
    <t xml:space="preserve">CJ    </t>
  </si>
  <si>
    <t xml:space="preserve">310ML </t>
  </si>
  <si>
    <t>SICRO EQUIPAMENTOS</t>
  </si>
  <si>
    <t>EQUIPAMENTOS</t>
  </si>
  <si>
    <t>TUBOS, CONEXÕES E ACESSÓRIOS - FORNECIMENTO E INSTALAÇÃO</t>
  </si>
  <si>
    <t>SERVIÇOS PRELIMINARES E CANTEIRO DE OBRAS</t>
  </si>
  <si>
    <t>Duração da obra</t>
  </si>
  <si>
    <t>Refeitório</t>
  </si>
  <si>
    <t>Placa de obra</t>
  </si>
  <si>
    <t>COMP02</t>
  </si>
  <si>
    <t>Mobilização</t>
  </si>
  <si>
    <t>COMP03</t>
  </si>
  <si>
    <t>Desmobilização</t>
  </si>
  <si>
    <t>1.1.6</t>
  </si>
  <si>
    <t>Empolamento 30%</t>
  </si>
  <si>
    <t>INFRAESTRUTURA</t>
  </si>
  <si>
    <t>IMPERMEABILIZAÇÕES</t>
  </si>
  <si>
    <t>SUPRAESTRUTURA</t>
  </si>
  <si>
    <t>VEDAÇÕES E FECHAMENTOS</t>
  </si>
  <si>
    <t>ESQUADRIAS - PORTAS E JANELAS</t>
  </si>
  <si>
    <t>REVESTIMENTO EM PINTURA ACRÍLICA</t>
  </si>
  <si>
    <t>MOBILIZAÇÃO DE EQUIPAMENTOS</t>
  </si>
  <si>
    <t>VB</t>
  </si>
  <si>
    <t>E9506</t>
  </si>
  <si>
    <t>Caminhão basculante com capacidade de 6 m³ - 136 Kw</t>
  </si>
  <si>
    <t>E9526</t>
  </si>
  <si>
    <t>Retroescavadeira de pneus com capacidade de 0,76 m³ - 58 kW</t>
  </si>
  <si>
    <t>DESMOBILIZAÇÃO DE EQUIPAMENTOS</t>
  </si>
  <si>
    <t>conf projeto</t>
  </si>
  <si>
    <t>MEDIANA</t>
  </si>
  <si>
    <t>INSTALAÇÕES ELÉTRICAS</t>
  </si>
  <si>
    <t>Interruptor simples - 1 tecla</t>
  </si>
  <si>
    <t>MOVIMENTAÇÕES DE TERRA</t>
  </si>
  <si>
    <t>Solo para bota fora</t>
  </si>
  <si>
    <t>Areia da jazida para obra</t>
  </si>
  <si>
    <t>Material para reaterro de vala</t>
  </si>
  <si>
    <t>Compatcação 20%</t>
  </si>
  <si>
    <t>INSTALAÇÕES HIDROSSANITÁRIAS - PLUVIAL</t>
  </si>
  <si>
    <t>CALHA METÁLICA</t>
  </si>
  <si>
    <t>REVESTIMENTO DE PAREDES</t>
  </si>
  <si>
    <t>REVESTIMENTO EM TETOS</t>
  </si>
  <si>
    <t>REVESTIMENTO DE PISOS</t>
  </si>
  <si>
    <t>Área de viga baldrame conf. Projeto</t>
  </si>
  <si>
    <t>-</t>
  </si>
  <si>
    <t>2.1</t>
  </si>
  <si>
    <t>2.2</t>
  </si>
  <si>
    <t>2.3</t>
  </si>
  <si>
    <t>2.4</t>
  </si>
  <si>
    <t>3.1</t>
  </si>
  <si>
    <t>3.2</t>
  </si>
  <si>
    <t>4.1</t>
  </si>
  <si>
    <t>5.1</t>
  </si>
  <si>
    <t>7.1</t>
  </si>
  <si>
    <t>8.1</t>
  </si>
  <si>
    <t>9.1</t>
  </si>
  <si>
    <t>10.1</t>
  </si>
  <si>
    <t>11.1</t>
  </si>
  <si>
    <t>12.1</t>
  </si>
  <si>
    <t>13.1</t>
  </si>
  <si>
    <t>14.1</t>
  </si>
  <si>
    <t>15.1</t>
  </si>
  <si>
    <t>2.1.1</t>
  </si>
  <si>
    <t>2.1.2</t>
  </si>
  <si>
    <t>2.1.3</t>
  </si>
  <si>
    <t>2.1.4</t>
  </si>
  <si>
    <t>2.2.1</t>
  </si>
  <si>
    <t>3.1.1</t>
  </si>
  <si>
    <t>3.1.2</t>
  </si>
  <si>
    <t>3.2.1</t>
  </si>
  <si>
    <t>4.1.1</t>
  </si>
  <si>
    <t>5.1.1</t>
  </si>
  <si>
    <t>5.1.2</t>
  </si>
  <si>
    <t>6.1.1</t>
  </si>
  <si>
    <t>7.1.1</t>
  </si>
  <si>
    <t>8.1.1</t>
  </si>
  <si>
    <t>9.1.1</t>
  </si>
  <si>
    <t>10.1.1</t>
  </si>
  <si>
    <t>10.1.2</t>
  </si>
  <si>
    <t>11.1.1</t>
  </si>
  <si>
    <t>11.1.3</t>
  </si>
  <si>
    <t>11.1.2</t>
  </si>
  <si>
    <t>12.1.1</t>
  </si>
  <si>
    <t>12.1.2</t>
  </si>
  <si>
    <t>12.1.3</t>
  </si>
  <si>
    <t>12.1.4</t>
  </si>
  <si>
    <t>12.1.5</t>
  </si>
  <si>
    <t>13.1.1</t>
  </si>
  <si>
    <t>13.1.2</t>
  </si>
  <si>
    <t>13.1.3</t>
  </si>
  <si>
    <t>13.1.4</t>
  </si>
  <si>
    <t>13.1.5</t>
  </si>
  <si>
    <t>14.1.1</t>
  </si>
  <si>
    <t>15.1.1</t>
  </si>
  <si>
    <t>LIMPEZA DE OBRA</t>
  </si>
  <si>
    <t>LIMPEZA DE REVESTIMENTOS</t>
  </si>
  <si>
    <t xml:space="preserve">Pisos </t>
  </si>
  <si>
    <t>CONTRAPISO EM ARGAMASSA TRAÇO 1:4 (CIMENTO E AREIA), PREPARO MECÂNICO COM BETONEIRA 400 L, APLICADO EM ÁREAS SECAS SOBRE LAJE, NÃO ADERIDO, ACABAMENTO NÃO REFORÇADO, ESPESSURA 5CM. AF_07/2021</t>
  </si>
  <si>
    <t>7.1.2</t>
  </si>
  <si>
    <t>COBERTURAS</t>
  </si>
  <si>
    <t>12.2.3</t>
  </si>
  <si>
    <t>Escavação tubos DN 75/100/150</t>
  </si>
  <si>
    <t>COMPACTAÇÃO MECÂNICA DE SOLO PARA EXECUÇÃO DE RADIER, PISO DE CONCRETO OU LAJE SOBRE SOLO, COM COMPACTADOR DE SOLOS TIPO PLACA VIBRATÓRIA. AF_09/2021</t>
  </si>
  <si>
    <t>CAMADA SEPARADORA PARA EXECUÇÃO DE RADIER, PISO DE CONCRETO OU LAJE SOBRE SOLO, EM LONA PLÁSTICA. AF_09/2021</t>
  </si>
  <si>
    <t>ARMAÇÃO PARA EXECUÇÃO DE RADIER, PISO DE CONCRETO OU LAJE SOBRE SOLO, COM USO DE TELA Q-92. AF_09/2021</t>
  </si>
  <si>
    <t>ARMAÇÃO VERTICAL DE ALVENARIA ESTRUTURAL; DIÂMETRO DE 10,0 MM. AF_09/2021</t>
  </si>
  <si>
    <t>ARMAÇÃO DE CINTA DE ALVENARIA ESTRUTURAL; DIÂMETRO DE 10,0 MM. AF_09/2021</t>
  </si>
  <si>
    <t>GRAUTEAMENTO VERTICAL EM ALVENARIA ESTRUTURAL. AF_09/2021</t>
  </si>
  <si>
    <t>GRAUTEAMENTO DE CINTA SUPERIOR OU DE VERGA EM ALVENARIA ESTRUTURAL. AF_09/2021</t>
  </si>
  <si>
    <t>REGISTRO DE ESFERA, PVC, ROSCÁVEL, COM VOLANTE, 3/4" - FORNECIMENTO E INSTALAÇÃO. AF_08/2021</t>
  </si>
  <si>
    <t>REGISTRO DE ESFERA, PVC, SOLDÁVEL, COM VOLANTE, DN  25 MM - FORNECIMENTO E INSTALAÇÃO. AF_08/2021</t>
  </si>
  <si>
    <t>REGISTRO DE ESFERA, PVC, SOLDÁVEL, COM VOLANTE, DN  32 MM - FORNECIMENTO E INSTALAÇÃO. AF_08/2021</t>
  </si>
  <si>
    <t>TE DE REDUCAO, PVC, SOLDAVEL, 90 GRAUS, 40 MM X 32 MM, PARA AGUA FRIA PREDIAL</t>
  </si>
  <si>
    <t>4.2</t>
  </si>
  <si>
    <t>4.2.1</t>
  </si>
  <si>
    <t>4.2.2</t>
  </si>
  <si>
    <t>4.3</t>
  </si>
  <si>
    <t>4.3.1</t>
  </si>
  <si>
    <t>4.3.2</t>
  </si>
  <si>
    <t>4.3.3</t>
  </si>
  <si>
    <t>PINGADEIRAS, SOLEIRAS E PEITORIS</t>
  </si>
  <si>
    <t>12.2</t>
  </si>
  <si>
    <t>12.2.1</t>
  </si>
  <si>
    <t>12.2.2</t>
  </si>
  <si>
    <t>12.2.4</t>
  </si>
  <si>
    <t>12.2.5</t>
  </si>
  <si>
    <t>12.2.6</t>
  </si>
  <si>
    <t>12.2.7</t>
  </si>
  <si>
    <t>12.2.8</t>
  </si>
  <si>
    <t>12.2.9</t>
  </si>
  <si>
    <t>12.2.10</t>
  </si>
  <si>
    <t>BLOCO AUTÔNOMO DE ILUMINAÇÃO (2 FARÓIS COM 24 LEDS 2W EM CADA) AUTONOMIA MÍNIMA DE 1H</t>
  </si>
  <si>
    <t>ZEUS DO BRASIL</t>
  </si>
  <si>
    <t>MULTISEG</t>
  </si>
  <si>
    <t>ROD BR 470, 8484, KM 63 SALA 02 - BLUMENAU/SC</t>
  </si>
  <si>
    <t>47 3231-1111</t>
  </si>
  <si>
    <t>comercial62@zeusdobrasil.com.br</t>
  </si>
  <si>
    <t>JACKSON LUIZ VANELLI</t>
  </si>
  <si>
    <t>16.1</t>
  </si>
  <si>
    <t>16.1.1</t>
  </si>
  <si>
    <t>14.1.2</t>
  </si>
  <si>
    <t>REVESTIMENTO CERÂMICO EM PISOS</t>
  </si>
  <si>
    <t xml:space="preserve">ESQUADRIAS </t>
  </si>
  <si>
    <t>3.3</t>
  </si>
  <si>
    <t>COMP05</t>
  </si>
  <si>
    <t>ESCAVAÇÃO MECANIZADA DE VALA COM PROFUNDIDADE ATÉ 1,5 M (MÉDIA MONTANTE E JUSANTE/UMA COMPOSIÇÃO POR TRECHO), RETROESCAV. (0,26 M3), LARGURA MENOR QUE 0,8 M, EM SOLO DE 1A CATEGORIA, LOCAIS COM BAIXO NÍVEL DE INTERFERÊNCIA. AF_02/2021</t>
  </si>
  <si>
    <t>5.1.3</t>
  </si>
  <si>
    <t>5.1.4</t>
  </si>
  <si>
    <t>COMP06</t>
  </si>
  <si>
    <t>COMP07</t>
  </si>
  <si>
    <t>COMP08</t>
  </si>
  <si>
    <t>11.1.4</t>
  </si>
  <si>
    <t>11.1.5</t>
  </si>
  <si>
    <t>INSTALAÇÕES HIDROSSANITÁRIAS - ESGOTO SANITÁRIO</t>
  </si>
  <si>
    <t>COMP09</t>
  </si>
  <si>
    <t>COMP10</t>
  </si>
  <si>
    <t>COMP11</t>
  </si>
  <si>
    <t>COMP12</t>
  </si>
  <si>
    <t>14.1.3</t>
  </si>
  <si>
    <t>14.1.4</t>
  </si>
  <si>
    <t>INSTALAÇÕES HIDROSSANITÁRIAS - ÁGUA FRIA</t>
  </si>
  <si>
    <t>COMP13</t>
  </si>
  <si>
    <t>COMP14</t>
  </si>
  <si>
    <t>COMP16</t>
  </si>
  <si>
    <t>COMP17</t>
  </si>
  <si>
    <t>MED04</t>
  </si>
  <si>
    <t>COMP18</t>
  </si>
  <si>
    <t>MED07</t>
  </si>
  <si>
    <t>COMP22</t>
  </si>
  <si>
    <t>GRANITOS/MÁRMORES</t>
  </si>
  <si>
    <t>MED08</t>
  </si>
  <si>
    <t>ELETRODUTO FLEXÍVEL CORRUGADO, PEAD, DN 50 (1 1/2"), PARA REDE ENTERRADA DE DISTRIBUIÇÃO DE ENERGIA ELÉTRICA - FORNECIMENTO E INSTALAÇÃO. AF_12/2021</t>
  </si>
  <si>
    <t>ELETRODUTO FLEXÍVEL CORRUGADO, PEAD, DN 63 (2"), PARA REDE ENTERRADA DE DISTRIBUIÇÃO DE ENERGIA ELÉTRICA - FORNECIMENTO E INSTALAÇÃO. AF_12/2021</t>
  </si>
  <si>
    <t>ALVENARIA DE VEDAÇÃO DE BLOCOS CERÂMICOS FURADOS NA VERTICAL DE 9X19X39 CM (ESPESSURA 9 CM) E ARGAMASSA DE ASSENTAMENTO COM PREPARO EM BETONEIRA. AF_12/2021</t>
  </si>
  <si>
    <t>5.1.5</t>
  </si>
  <si>
    <t>Escavação de caixas de passagens DN 60</t>
  </si>
  <si>
    <t>Reaterro de caixas de passagens DN 60</t>
  </si>
  <si>
    <t>COMP23</t>
  </si>
  <si>
    <t>COMP24</t>
  </si>
  <si>
    <t>COMP25</t>
  </si>
  <si>
    <t>COMP26</t>
  </si>
  <si>
    <t>COMP27</t>
  </si>
  <si>
    <t>URBANIZAÇÃO</t>
  </si>
  <si>
    <t>COMP04</t>
  </si>
  <si>
    <t>12.2.11</t>
  </si>
  <si>
    <t>Desconto de aberturas área á construir</t>
  </si>
  <si>
    <t>Paredes de alvenaria parte interna á reformar</t>
  </si>
  <si>
    <t>ALVENARIA DE VEDAÇÃO DA ÁREA Á CONSTRUIR</t>
  </si>
  <si>
    <t>CHAPISCO E REBOCO DA ÁREA Á CONSTRUIR</t>
  </si>
  <si>
    <t>VERGAS E CONTRA-VERGAS MOLDADAS IN LOCO DA ÁREA A CONSTRUIR</t>
  </si>
  <si>
    <t>REVESTIMENTO EM PINTURA ACRÍLICA DA ÁREA Á AMPLIAR</t>
  </si>
  <si>
    <t xml:space="preserve">Peitoril das janelas </t>
  </si>
  <si>
    <t xml:space="preserve">Cabeceira semi-circular </t>
  </si>
  <si>
    <t>ARMAÇÃO DE LAJE DE ESTRUTURA CONVENCIONAL DE CONCRETO ARMADO UTILIZANDO AÇO CA-60 DE 4,2 MM - MONTAGEM. AF_06/2022</t>
  </si>
  <si>
    <t>ARMAÇÃO DE LAJE DE ESTRUTURA CONVENCIONAL DE CONCRETO ARMADO UTILIZANDO AÇO CA-60 DE 5,0 MM - MONTAGEM. AF_06/2022</t>
  </si>
  <si>
    <t>ARMAÇÃO DE LAJE DE ESTRUTURA CONVENCIONAL DE CONCRETO ARMADO UTILIZANDO AÇO CA-50 DE 6,3 MM - MONTAGEM. AF_06/2022</t>
  </si>
  <si>
    <t>ARMAÇÃO DE LAJE DE ESTRUTURA CONVENCIONAL DE CONCRETO ARMADO UTILIZANDO AÇO CA-50 DE 8,0 MM - MONTAGEM. AF_06/2022</t>
  </si>
  <si>
    <t>TUBO, PVC, SOLDÁVEL, DN 25MM, INSTALADO EM RAMAL OU SUB-RAMAL DE ÁGUA - FORNECIMENTO E INSTALAÇÃO. AF_06/2022</t>
  </si>
  <si>
    <t>TUBO, PVC, SOLDÁVEL, DN 32MM, INSTALADO EM RAMAL OU SUB-RAMAL DE ÁGUA - FORNECIMENTO E INSTALAÇÃO. AF_06/2022</t>
  </si>
  <si>
    <t>TUBO, PVC, SOLDÁVEL, DN 25MM, INSTALADO EM RAMAL DE DISTRIBUIÇÃO DE ÁGUA - FORNECIMENTO E INSTALAÇÃO. AF_06/2022</t>
  </si>
  <si>
    <t>TUBO, PVC, SOLDÁVEL, DN 40MM, INSTALADO EM PRUMADA DE ÁGUA - FORNECIMENTO E INSTALAÇÃO. AF_06/2022</t>
  </si>
  <si>
    <t>TUBO PVC, SÉRIE R, ÁGUA PLUVIAL, DN 100 MM, FORNECIDO E INSTALADO EM RAMAL DE ENCAMINHAMENTO. AF_06/2022</t>
  </si>
  <si>
    <t>JOELHO 90 GRAUS, PVC, SOLDÁVEL, DN 25MM, INSTALADO EM RAMAL OU SUB-RAMAL DE ÁGUA - FORNECIMENTO E INSTALAÇÃO. AF_06/2022</t>
  </si>
  <si>
    <t>JOELHO 90 GRAUS, PVC, SOLDÁVEL, DN 32MM, INSTALADO EM RAMAL OU SUB-RAMAL DE ÁGUA - FORNECIMENTO E INSTALAÇÃO. AF_06/2022</t>
  </si>
  <si>
    <t>TE, PVC, SOLDÁVEL, DN 32MM, INSTALADO EM RAMAL OU SUB-RAMAL DE ÁGUA - FORNECIMENTO E INSTALAÇÃO. AF_06/2022</t>
  </si>
  <si>
    <t>JOELHO 90 GRAUS, PVC, SOLDÁVEL, DN 25MM, INSTALADO EM RAMAL DE DISTRIBUIÇÃO DE ÁGUA - FORNECIMENTO E INSTALAÇÃO. AF_06/2022</t>
  </si>
  <si>
    <t>JOELHO 45 GRAUS, PVC, SOLDÁVEL, DN 25MM, INSTALADO EM RAMAL DE DISTRIBUIÇÃO DE ÁGUA - FORNECIMENTO E INSTALAÇÃO. AF_06/2022</t>
  </si>
  <si>
    <t>JOELHO 90 GRAUS, PVC, SOLDÁVEL, DN 25MM, X 3/4  INSTALADO EM RAMAL DE DISTRIBUIÇÃO DE ÁGUA - FORNECIMENTO E INSTALAÇÃO. AF_06/2022</t>
  </si>
  <si>
    <t>ADAPTADOR CURTO COM BOLSA E ROSCA PARA REGISTRO, PVC, SOLDÁVEL, DN 25MM X 3/4 , INSTALADO EM RAMAL DE DISTRIBUIÇÃO DE ÁGUA - FORNECIMENTO E INSTALAÇÃO. AF_06/2022</t>
  </si>
  <si>
    <t>TE, PVC, SOLDÁVEL, DN 25MM, INSTALADO EM RAMAL DE DISTRIBUIÇÃO DE ÁGUA - FORNECIMENTO E INSTALAÇÃO. AF_06/2022</t>
  </si>
  <si>
    <t>JOELHO 90 GRAUS, PVC, SOLDÁVEL, DN 40MM, INSTALADO EM PRUMADA DE ÁGUA - FORNECIMENTO E INSTALAÇÃO. AF_06/2022</t>
  </si>
  <si>
    <t>JOELHO 45 GRAUS, PVC, SERIE R, ÁGUA PLUVIAL, DN 50 MM, JUNTA ELÁSTICA, FORNECIDO E INSTALADO EM RAMAL DE ENCAMINHAMENTO. AF_06/2022</t>
  </si>
  <si>
    <t>JOELHO 90 GRAUS, PVC, SERIE R, ÁGUA PLUVIAL, DN 100 MM, JUNTA ELÁSTICA, FORNECIDO E INSTALADO EM RAMAL DE ENCAMINHAMENTO. AF_06/2022</t>
  </si>
  <si>
    <t>JOELHO 45 GRAUS, PVC, SERIE R, ÁGUA PLUVIAL, DN 100 MM, JUNTA ELÁSTICA, FORNECIDO E INSTALADO EM RAMAL DE ENCAMINHAMENTO. AF_06/2022</t>
  </si>
  <si>
    <t>REDUÇÃO EXCÊNTRICA, PVC, SERIE R, ÁGUA PLUVIAL, DN 75 X 50 MM, JUNTA ELÁSTICA, FORNECIDO E INSTALADO EM RAMAL DE ENCAMINHAMENTO. AF_06/2022</t>
  </si>
  <si>
    <t>LUVA SIMPLES, PVC, SERIE R, ÁGUA PLUVIAL, DN 100 MM, JUNTA ELÁSTICA, FORNECIDO E INSTALADO EM RAMAL DE ENCAMINHAMENTO. AF_06/2022</t>
  </si>
  <si>
    <t>JUNÇÃO SIMPLES, PVC, SERIE R, ÁGUA PLUVIAL, DN 100 X 100 MM, JUNTA ELÁSTICA, FORNECIDO E INSTALADO EM RAMAL DE ENCAMINHAMENTO. AF_06/2022</t>
  </si>
  <si>
    <t>TE, PVC, SOLDÁVEL, DN 40MM, INSTALADO EM PRUMADA DE ÁGUA - FORNECIMENTO E INSTALAÇÃO. AF_06/2022</t>
  </si>
  <si>
    <t>REDUÇÃO EXCÊNTRICA, PVC, SERIE R, ÁGUA PLUVIAL, DN 150 X 100 MM, JUNTA ELÁSTICA, FORNECIDO E INSTALADO EM CONDUTORES VERTICAIS DE ÁGUAS PLUVIAIS. AF_06/2022</t>
  </si>
  <si>
    <t>CURVA 90 GRAUS, PVC, SERIE R, ÁGUA PLUVIAL, DN 100 MM, JUNTA ELÁSTICA, FORNECIDO E INSTALADO EM RAMAL DE ENCAMINHAMENTO. AF_06/2022</t>
  </si>
  <si>
    <t>JUNÇÃO SIMPLES, PVC, SERIE R, ÁGUA PLUVIAL, DN 150 X 150 MM, JUNTA ELÁSTICA, FORNECIDO E INSTALADO EM RAMAL DE ENCAMINHAMENTO. AF_06/2022</t>
  </si>
  <si>
    <t>Ø6,3mm</t>
  </si>
  <si>
    <t>Ø8,0mm</t>
  </si>
  <si>
    <t>12.2.12</t>
  </si>
  <si>
    <t>12.2.13</t>
  </si>
  <si>
    <t>12.2.14</t>
  </si>
  <si>
    <t>12.2.15</t>
  </si>
  <si>
    <t>12.2.16</t>
  </si>
  <si>
    <t>12.2.17</t>
  </si>
  <si>
    <t>12.2.18</t>
  </si>
  <si>
    <t>12.2.19</t>
  </si>
  <si>
    <t>12.2.20</t>
  </si>
  <si>
    <t>12.2.21</t>
  </si>
  <si>
    <t>12.2.22</t>
  </si>
  <si>
    <t>FUNDAÇÃO MUNICIPAL DE ESPORTES DE TIMBÓ</t>
  </si>
  <si>
    <t>86.843.596/0001-07</t>
  </si>
  <si>
    <t>RUA GUSTAVO PISKE - TIMBÓ SC</t>
  </si>
  <si>
    <t>TUBO PVC, SERIE NORMAL, ESGOTO PREDIAL, DN 50 MM, FORNECIDO E INSTALADO EM RAMAL DE DESCARGA OU RAMAL DE ESGOTO SANITÁRIO. AF_08/2022</t>
  </si>
  <si>
    <t>TUBO PVC, SERIE NORMAL, ESGOTO PREDIAL, DN 75 MM, FORNECIDO E INSTALADO EM RAMAL DE DESCARGA OU RAMAL DE ESGOTO SANITÁRIO. AF_08/2022</t>
  </si>
  <si>
    <t>TUBO PVC, SERIE NORMAL, ESGOTO PREDIAL, DN 100 MM, FORNECIDO E INSTALADO EM RAMAL DE DESCARGA OU RAMAL DE ESGOTO SANITÁRIO. AF_08/2022</t>
  </si>
  <si>
    <t>TUBO PVC, SERIE NORMAL, ESGOTO PREDIAL, DN 150 MM, FORNECIDO E INSTALADO EM SUBCOLETOR AÉREO DE ESGOTO SANITÁRIO. AF_08/2022</t>
  </si>
  <si>
    <t>JOELHO 90 GRAUS, PVC, SERIE NORMAL, ESGOTO PREDIAL, DN 50 MM, JUNTA ELÁSTICA, FORNECIDO E INSTALADO EM RAMAL DE DESCARGA OU RAMAL DE ESGOTO SANITÁRIO. AF_08/2022</t>
  </si>
  <si>
    <t>JOELHO 45 GRAUS, PVC, SERIE NORMAL, ESGOTO PREDIAL, DN 50 MM, JUNTA ELÁSTICA, FORNECIDO E INSTALADO EM RAMAL DE DESCARGA OU RAMAL DE ESGOTO SANITÁRIO. AF_08/2022</t>
  </si>
  <si>
    <t>CURVA CURTA 90 GRAUS, PVC, SERIE NORMAL, ESGOTO PREDIAL, DN 50 MM, JUNTA ELÁSTICA, FORNECIDO E INSTALADO EM RAMAL DE DESCARGA OU RAMAL DE ESGOTO SANITÁRIO. AF_08/2022</t>
  </si>
  <si>
    <t>JOELHO 45 GRAUS, PVC, SERIE NORMAL, ESGOTO PREDIAL, DN 100 MM, JUNTA ELÁSTICA, FORNECIDO E INSTALADO EM RAMAL DE DESCARGA OU RAMAL DE ESGOTO SANITÁRIO. AF_08/2022</t>
  </si>
  <si>
    <t>LUVA SIMPLES, PVC, SERIE NORMAL, ESGOTO PREDIAL, DN 50 MM, JUNTA ELÁSTICA, FORNECIDO E INSTALADO EM RAMAL DE DESCARGA OU RAMAL DE ESGOTO SANITÁRIO. AF_08/2022</t>
  </si>
  <si>
    <t>LUVA SIMPLES, PVC, SERIE NORMAL, ESGOTO PREDIAL, DN 75 MM, JUNTA ELÁSTICA, FORNECIDO E INSTALADO EM RAMAL DE DESCARGA OU RAMAL DE ESGOTO SANITÁRIO. AF_08/2022</t>
  </si>
  <si>
    <t>LUVA SIMPLES, PVC, SERIE NORMAL, ESGOTO PREDIAL, DN 100 MM, JUNTA ELÁSTICA, FORNECIDO E INSTALADO EM RAMAL DE DESCARGA OU RAMAL DE ESGOTO SANITÁRIO. AF_08/2022</t>
  </si>
  <si>
    <t>JUNÇÃO SIMPLES, PVC, SERIE NORMAL, ESGOTO PREDIAL, DN 75 X 75 MM, JUNTA ELÁSTICA, FORNECIDO E INSTALADO EM RAMAL DE DESCARGA OU RAMAL DE ESGOTO SANITÁRIO. AF_08/2022</t>
  </si>
  <si>
    <t>JUNÇÃO SIMPLES, PVC, SERIE NORMAL, ESGOTO PREDIAL, DN 100 X 100 MM, JUNTA ELÁSTICA, FORNECIDO E INSTALADO EM RAMAL DE DESCARGA OU RAMAL DE ESGOTO SANITÁRIO. AF_08/2022</t>
  </si>
  <si>
    <t>LUVA SIMPLES, PVC, SÉRIE NORMAL, ESGOTO PREDIAL, DN 150 MM, JUNTA ELÁSTICA, FORNECIDO E INSTALADO EM SUBCOLETOR AÉREO DE ESGOTO SANITÁRIO. AF_08/2022</t>
  </si>
  <si>
    <t>CONCRETAGEM DE PILARES, FCK = 30 MPA, COM USO DE BOMBA EM EDIFICAÇÃO COM SEÇÃO MÉDIA DE PILARES MENOR OU IGUAL A 0,25 M² - LANÇAMENTO, ADENSAMENTO E ACABAMENTO</t>
  </si>
  <si>
    <t>CONCRETAGEM DE VIGAS E LAJES, FCK=30 MPA, PARA LAJES PREMOLDADAS COM USO DE BOMBA EM EDIFICAÇÃO COM ÁREA MÉDIA DE LAJES MAIOR QUE 20 M² - LANÇAMENTO, ADENSAMENTO E ACABAMENTO. AF_12/2015</t>
  </si>
  <si>
    <t>Paredes á construir</t>
  </si>
  <si>
    <t>P05</t>
  </si>
  <si>
    <t>P11</t>
  </si>
  <si>
    <t>Teto superior</t>
  </si>
  <si>
    <t>Teto inferior</t>
  </si>
  <si>
    <t>Paredes a construir</t>
  </si>
  <si>
    <t>Piso térreo</t>
  </si>
  <si>
    <t>Estrutura metálica para cobertura - 20kg/m²</t>
  </si>
  <si>
    <t>10.2</t>
  </si>
  <si>
    <t>10.2.1</t>
  </si>
  <si>
    <t>Laje impermeabilizada</t>
  </si>
  <si>
    <t>ARRUELA LISA GALVANIZADA 1/4"</t>
  </si>
  <si>
    <t>WOMATEL</t>
  </si>
  <si>
    <t>JOCLAMAR</t>
  </si>
  <si>
    <t>ARRUELA LISA GALVANIZADA 5/16"</t>
  </si>
  <si>
    <t>DISTANCIADOR BAIXO P/ TIRANTE 38MM</t>
  </si>
  <si>
    <t>PARAFUSO FENDA GALVANIZADO CABEÇA PANELA 2,9X25MM AUTOATARRACHANTE</t>
  </si>
  <si>
    <t>MED05</t>
  </si>
  <si>
    <t>PARAFUSO FENDA GALVANIZADO CABEÇA PANELA 4,2X32MM AUTOATARRACHANTE</t>
  </si>
  <si>
    <t>MED06</t>
  </si>
  <si>
    <t>PARAFUSO GALVANIZADO CABEÇA SEXTAVADA 5/16"X2" ROSCA SOBERBA</t>
  </si>
  <si>
    <t>PARAFUSO GALVANIZADO CABEÇA LENTILHA 1/4"X5/8" MÁQUINA ROSCA TOTAL</t>
  </si>
  <si>
    <t>TAMPA METÁLICA P/ CONDULETE SOBREPOR - 1 TECLA</t>
  </si>
  <si>
    <t>MED09</t>
  </si>
  <si>
    <t>TAMPA METÁLICA P/ CONDULETE SOBREPOR - TAMPA CEGA</t>
  </si>
  <si>
    <t>MED10</t>
  </si>
  <si>
    <t>TAMPA METÁLICA P/ CONDULETE SOBREPOR - 1 HEXAGONAL</t>
  </si>
  <si>
    <t>MED11</t>
  </si>
  <si>
    <t>TAMPA METÁLICA P/ CONDULETE SOBREPOR - 2 POSTOS</t>
  </si>
  <si>
    <t>LEROY MERLIN</t>
  </si>
  <si>
    <t>MED12</t>
  </si>
  <si>
    <t>DISJUNTOR BIPOLAR DR (In 30mA) - DIN 63A</t>
  </si>
  <si>
    <t>MED13</t>
  </si>
  <si>
    <t>DISJUNTOR TETRAPOLAR DR (In 30mA) - DIN 80A</t>
  </si>
  <si>
    <t>COPAFER</t>
  </si>
  <si>
    <t>MED14</t>
  </si>
  <si>
    <t>DISJUNTOR TETRAPOLAR DR (In 30mA) - DIN 125A</t>
  </si>
  <si>
    <t>AMERICANAS</t>
  </si>
  <si>
    <t>MED15</t>
  </si>
  <si>
    <t>ELETRODUTO EM AÇO GALVANIZADO, PESADO, DIÂMETRO 1.1/4"</t>
  </si>
  <si>
    <t>MED16</t>
  </si>
  <si>
    <t>ELETRODUTO EM AÇO GALVANIZADO, PESADO, DIÂMETRO 2"</t>
  </si>
  <si>
    <t>MED17</t>
  </si>
  <si>
    <t>LUVA DE EMENDA PARA ELETRODUTO, AÇO GALVANIZADO, DN 2"</t>
  </si>
  <si>
    <t>LOJA ELETRICA</t>
  </si>
  <si>
    <t>MED18</t>
  </si>
  <si>
    <t>ELETROCALHA FURADA TIPO C PRÉ-GALV.QUENTE 50X25MM CHAPA 18</t>
  </si>
  <si>
    <t>MED19</t>
  </si>
  <si>
    <t>ELETROCALHA FURADA TIPO C PRÉ-GALV.QUENTE - SUPORTE VERTICAL 70X81MM</t>
  </si>
  <si>
    <t>MED20</t>
  </si>
  <si>
    <t>ELETROCALHA FURADA TIPO C PRÉ-GALV.QUENTE - TÊ RETO 90° 50X50MM CHAPA 18</t>
  </si>
  <si>
    <t>MED21</t>
  </si>
  <si>
    <t>ELETROCALHA FURADA TIPO C PRÉ-GALV.QUENTE - TALA PLANA PERFURADA 25MM</t>
  </si>
  <si>
    <t>MED22</t>
  </si>
  <si>
    <t>ELETROCALHA FURADA TIPO C PRÉ-GALV.QUENTE - TALA PLANA PERFURADA 50MM</t>
  </si>
  <si>
    <t>MED23</t>
  </si>
  <si>
    <t>ELETROCALHA FURADA TIPO C PRÉ-GALV.QUENTE - TAMPA PARA T RETO 50MM CHAPA 18</t>
  </si>
  <si>
    <t>MED24</t>
  </si>
  <si>
    <t>ELETROCALHA FURADA TIPO C PRÉ-GALV.QUENTE - TAMPA PARA T VERTICAL DESCIDA 50MM CHAPA 18</t>
  </si>
  <si>
    <t>MED25</t>
  </si>
  <si>
    <t>TERMINAL 50X50MM CHAPA 18</t>
  </si>
  <si>
    <t>MED26</t>
  </si>
  <si>
    <t>TAMPA PRESSÃO 100MM CHAPA 24</t>
  </si>
  <si>
    <t>MED27</t>
  </si>
  <si>
    <t>TAMPA PRESSÃO 50MM CHAPA 24</t>
  </si>
  <si>
    <t>MED28</t>
  </si>
  <si>
    <t>ELETROCALHA 100X50MM CHAPA 18</t>
  </si>
  <si>
    <t>MED29</t>
  </si>
  <si>
    <t>ELETROCALHA 50X50MM CHAPA 18</t>
  </si>
  <si>
    <t>MED30</t>
  </si>
  <si>
    <t>SAÍDA HORIZONTAL PARA ELETRODUTO</t>
  </si>
  <si>
    <t>MED31</t>
  </si>
  <si>
    <t>T HORIZONTAL 90° 100X50MM CHAPA 18</t>
  </si>
  <si>
    <t>MED32</t>
  </si>
  <si>
    <t>TAMPA P/ T HORIZONTAL 90° 100MM CHAPA 18</t>
  </si>
  <si>
    <t>MED33</t>
  </si>
  <si>
    <t>CURVA HORIZONTAL 90° 50X50MM CHAPA 18</t>
  </si>
  <si>
    <t>SANTIL</t>
  </si>
  <si>
    <t>MED34</t>
  </si>
  <si>
    <t>CLORADOR 1.1/2"</t>
  </si>
  <si>
    <t>MED35</t>
  </si>
  <si>
    <t>CAIXA DE INSPEÇÃO PVC COMPLETA DN 100 TIGRE</t>
  </si>
  <si>
    <t>MED36</t>
  </si>
  <si>
    <t>BOCAL SEMI-CIRCULAR CENTRO</t>
  </si>
  <si>
    <t>MED37</t>
  </si>
  <si>
    <t>VÁLVULA PRESSMATIC MICTÓRIO CROMADO 3/4"</t>
  </si>
  <si>
    <t>BALAROTI</t>
  </si>
  <si>
    <t>BREITHAUPT</t>
  </si>
  <si>
    <t>MED38</t>
  </si>
  <si>
    <t>ENGATE FLEXÍVEL COBRE CROMADO COM CANOPLA 1/2" - 30 CM</t>
  </si>
  <si>
    <t>PERING</t>
  </si>
  <si>
    <t>PETROSKI</t>
  </si>
  <si>
    <t>AP MATERIAIS</t>
  </si>
  <si>
    <t>MED39</t>
  </si>
  <si>
    <t>MED40</t>
  </si>
  <si>
    <t>TANQUE DE POLIETILENO 20000 LITROS</t>
  </si>
  <si>
    <t>MED41</t>
  </si>
  <si>
    <t>MED42</t>
  </si>
  <si>
    <t>PLACA DE SEGURANÇA "PROIBIDO DEPOSITAR MATERIAIS"</t>
  </si>
  <si>
    <t>MED43</t>
  </si>
  <si>
    <t>BLOCO AUTÔNOMO DE ILUMINAÇÃO (30 LEDS SLIM 1W) AUTONOMIA MÍNIMA 1H</t>
  </si>
  <si>
    <t>MED44</t>
  </si>
  <si>
    <t>PLACA DE SAÍDA AUTÔNOMA FACE SIMPLES COM AUTONOMIA MÍNIMA DE 2 HORAS - DIMENSÕES: L=24cm x H=18cm</t>
  </si>
  <si>
    <t>MED45</t>
  </si>
  <si>
    <t>PLACA TÁTIL, INDICAÇÃO DO AMBIENTE</t>
  </si>
  <si>
    <t>LIVRE ACESSO BRAILLE</t>
  </si>
  <si>
    <t>MED46</t>
  </si>
  <si>
    <t>PISO TÁTIL ALERTA, DE INOX, 25X25 CM</t>
  </si>
  <si>
    <t>MED47</t>
  </si>
  <si>
    <t>PISO TÁTIL DIRECIONAL, DE INOX, 25X25 CM</t>
  </si>
  <si>
    <t>MED48</t>
  </si>
  <si>
    <t>BARRA DE APOIO RETA, EM ACO INOX, COMPRIMENTO 40 CM</t>
  </si>
  <si>
    <t>MED49</t>
  </si>
  <si>
    <t xml:space="preserve">PLATAFORMA DE ACESSIBILIDADE </t>
  </si>
  <si>
    <t>MARCHI</t>
  </si>
  <si>
    <t>MED50</t>
  </si>
  <si>
    <t>TRAVE DE FUTSAL COM CESTA DE BASQUETE CONJUGADA</t>
  </si>
  <si>
    <t>JV ESPORTES</t>
  </si>
  <si>
    <t>TOPMAX SPORT</t>
  </si>
  <si>
    <t>WK ESPORTES</t>
  </si>
  <si>
    <t>MED51</t>
  </si>
  <si>
    <t>CONJUNTO PARA QUADRA ESPORTIVA DE VÔLEI (POSTES + REDE)</t>
  </si>
  <si>
    <t>MED52</t>
  </si>
  <si>
    <t>REDE DE PROTEÇÃO ESPORTIVA - NYLON FIO 2mm MALHA 12cm A 15cm</t>
  </si>
  <si>
    <t>REMAX REDES</t>
  </si>
  <si>
    <t>GISMAR</t>
  </si>
  <si>
    <t>MED53</t>
  </si>
  <si>
    <t>LETREIRO E LOGO EM ACM e=8cm - CONFORME PROJETO - INCLUSO FORNECIMENTO E INSTALAÇÃO</t>
  </si>
  <si>
    <t>NEONGAS</t>
  </si>
  <si>
    <t>ARTEPRO</t>
  </si>
  <si>
    <t>MED54</t>
  </si>
  <si>
    <t>BRISE MADEIRA - INCLUSO FORNECIMENTO E INSTALAÇÃO</t>
  </si>
  <si>
    <t>CASA MADEIRA</t>
  </si>
  <si>
    <t>MED55</t>
  </si>
  <si>
    <t>BRISE METÁLICO - INCLUSO FORNECIMENTO E INSTALAÇÃO</t>
  </si>
  <si>
    <t>MAELCO</t>
  </si>
  <si>
    <t>GARBE</t>
  </si>
  <si>
    <t>WOMATEL COMERCIO DE MATERIAL ELETRICO LTDA</t>
  </si>
  <si>
    <t>82.741.760/0001-14</t>
  </si>
  <si>
    <t>75.795.625/0001-96</t>
  </si>
  <si>
    <t>RUA DOS CAÇADORES - BLUMENAU/SC</t>
  </si>
  <si>
    <t>RUA DR. PEDRO ZIMMERMANN, 3210 - BLUMENAU/SC</t>
  </si>
  <si>
    <t>(47) 3322-4357</t>
  </si>
  <si>
    <t>(47) 2102-6655</t>
  </si>
  <si>
    <t>vendas@womatel.com.br</t>
  </si>
  <si>
    <t>vendas8@joclamar.com.br</t>
  </si>
  <si>
    <t>ANDREIA</t>
  </si>
  <si>
    <t>DIOGO MARCELINO SASSE</t>
  </si>
  <si>
    <t>LEROY MERLIN CIA BRASILEIRA DE BRICOLAGEM</t>
  </si>
  <si>
    <t>B2W COMPANHIA DIGITAL (AMERICANAS)</t>
  </si>
  <si>
    <t>01.438.784/0048-60</t>
  </si>
  <si>
    <t>00.776.574/0006-60</t>
  </si>
  <si>
    <t>R. DOMINGAS GALLETERI BLOTTA, 315 - SÃO PAULO/SP</t>
  </si>
  <si>
    <t>R. SACADURA CABRAL, 102 - RIO DE JANEIRO/RJ</t>
  </si>
  <si>
    <t>LOJA VIRTUAL</t>
  </si>
  <si>
    <t>atendimento.acom@americanas.com</t>
  </si>
  <si>
    <t>COPAFER COMERCIAL LTDA</t>
  </si>
  <si>
    <t>LOJA ELETRICA LIMITADA</t>
  </si>
  <si>
    <t>55.728.224/0001-06</t>
  </si>
  <si>
    <t>17.155.342/0003-45</t>
  </si>
  <si>
    <t>AVENIDA DOS ESTADOS, 4555 - SANTO ANDRÉ/SP</t>
  </si>
  <si>
    <t>RUA PROF. JOSE VIEIRA DE MENDONCA, 11 - BELO HORIZONTE/MG</t>
  </si>
  <si>
    <t>vendas@copafer.com.br</t>
  </si>
  <si>
    <t>sac@lojaeletrica.com.br</t>
  </si>
  <si>
    <t>SANTIL COMERCIAL ELETRICA EIRELI</t>
  </si>
  <si>
    <t>49.474.398/0008-63</t>
  </si>
  <si>
    <t>84.429.810/0001-58</t>
  </si>
  <si>
    <t>RUA HENRIQUE ONGARI, 214 - SÃO PAULO/SP</t>
  </si>
  <si>
    <t>AVENIDA MAL. DEODORO DA FONSECA, 338 - JARAGUÁ DO SUL/SC</t>
  </si>
  <si>
    <t>sac@santil.com.br</t>
  </si>
  <si>
    <t>e-atendimento@breithaupt.com.br</t>
  </si>
  <si>
    <t>BALAROTI COMÉRCIO DE MATERIAIS DE CONSTRUÇÃO SA</t>
  </si>
  <si>
    <t>PETROSKI MATERIAIS DE CONSTRUÇÃO</t>
  </si>
  <si>
    <t>77.044.618/0003-40</t>
  </si>
  <si>
    <t>01.398.219/0001-53</t>
  </si>
  <si>
    <t>R. ILO ANTONINHO MOZER, 271 - SÃO JOSÉ DOS PINHAIS/PR</t>
  </si>
  <si>
    <t>RUA FREDERICO JENSEN, 3463 - BLUMENAU/SC</t>
  </si>
  <si>
    <t>47 3334-4040</t>
  </si>
  <si>
    <t>falecom@balaroti.com.br</t>
  </si>
  <si>
    <t>PERING MATERIAIS DE CONSTRUÇÃO</t>
  </si>
  <si>
    <t>AP MATERIAIS DE CONSTRUÇÃO</t>
  </si>
  <si>
    <t>00.265.933/0001-00</t>
  </si>
  <si>
    <t>06.786.989/0001-97</t>
  </si>
  <si>
    <t>R. AMAZONAS, 3101 - BLUMENAU/SC</t>
  </si>
  <si>
    <t>R. FREDERICO JENSEN, 4450 - BLUMENAU/SC</t>
  </si>
  <si>
    <t>47 3324-1661</t>
  </si>
  <si>
    <t>47 3334-2100</t>
  </si>
  <si>
    <t>ap@apmateriais.com.br</t>
  </si>
  <si>
    <t>EDUARDO</t>
  </si>
  <si>
    <t>MULTISEG COMÉRCIO DE EQUIPAMENTOS DE SEGURANÇA</t>
  </si>
  <si>
    <t>82.669.588/0001/88</t>
  </si>
  <si>
    <t>10.498.304/0001-84</t>
  </si>
  <si>
    <t>R. SÃO PAULO, 3393 - JOINVILLE/SC</t>
  </si>
  <si>
    <t>47 3246-1212</t>
  </si>
  <si>
    <t>GRUPO LIVRE ACESSO BRAILLE SOLUÇÕES EM ACESSIBILIDADE LTDA</t>
  </si>
  <si>
    <t>MARCHI ELEVADORES EIRELI</t>
  </si>
  <si>
    <t>19.339.675/0001-98</t>
  </si>
  <si>
    <t>29.843.230/0001-02</t>
  </si>
  <si>
    <t>R. FRANCESCO CASANOVA, 193 - SÃO PAULO/SP</t>
  </si>
  <si>
    <t>R. TAMANDARÉ, 325 - ATIBAIA/SP</t>
  </si>
  <si>
    <t>contato@shoppingdobraille.com.br</t>
  </si>
  <si>
    <t>faleconosco@marchielevadores.com.br</t>
  </si>
  <si>
    <t>J&amp;V IND. E COM. DE CONSTRUÇÕES ESPORTIVAS LTDA (JV ESPORTES)</t>
  </si>
  <si>
    <t>REMAX REDES ESPORTIVAS - MARCILENE GOMES DA SILVA - ME</t>
  </si>
  <si>
    <t>04.010.163/0001-06</t>
  </si>
  <si>
    <t>19.181.402/0001-68</t>
  </si>
  <si>
    <t>R. EDMUNDO CARVALHO, 185 - SÃO PAULO/SP</t>
  </si>
  <si>
    <t>R. HEITOR DINIZ CAMPELLO, 195 A - SÃO PAULO/SP</t>
  </si>
  <si>
    <t>11 2946-5686</t>
  </si>
  <si>
    <t>11 2641-0455</t>
  </si>
  <si>
    <t>comercial@jvesportes.com.br</t>
  </si>
  <si>
    <t>vendas@remaxredes.com.br</t>
  </si>
  <si>
    <t>TOPMAX COMERCIAL</t>
  </si>
  <si>
    <t>WKESPORTESCS3</t>
  </si>
  <si>
    <t>72.924.616/0001-60</t>
  </si>
  <si>
    <t>34.674.268/0001-20</t>
  </si>
  <si>
    <t>MOGI DAS CRUZES/SP</t>
  </si>
  <si>
    <t>11 2312-4314</t>
  </si>
  <si>
    <t>11 3624-5565</t>
  </si>
  <si>
    <t>vendas@topmaxsport.com.br</t>
  </si>
  <si>
    <t>wkesportescs3@gmail.com</t>
  </si>
  <si>
    <t>GISMAR INDUSTRIA E COMERCIO DE REDES TEXTEIS LTDA</t>
  </si>
  <si>
    <t>LUMINOSOS NEON GAS LTDA</t>
  </si>
  <si>
    <t>56.757.156/0001-76</t>
  </si>
  <si>
    <t>82.961.095/0001/74</t>
  </si>
  <si>
    <t>R. IMBAÇAL, 481 - SÃO PAULO/SP</t>
  </si>
  <si>
    <t>R. NILTON CARDOSO, 285 - GASPAR/SC</t>
  </si>
  <si>
    <t>11 2079-2309</t>
  </si>
  <si>
    <t>47 3397-3339</t>
  </si>
  <si>
    <t>vendas@gismar.com.br</t>
  </si>
  <si>
    <t>morgana@neongas.com.br</t>
  </si>
  <si>
    <t>MORGANA</t>
  </si>
  <si>
    <t>CASA MADEIRA ESTRUTURAS LTDA</t>
  </si>
  <si>
    <t>ARTEPRO COMUNICAÇÃO VISUAL</t>
  </si>
  <si>
    <t>30.702.703/0001-22</t>
  </si>
  <si>
    <t>10.952.143/0001-57</t>
  </si>
  <si>
    <t>R. RUDOLF ELERT, 45 - TIMBÓ/SC</t>
  </si>
  <si>
    <t>RODOVIA BR 470 (KM 57) 2926 - BLUMENAU/SC</t>
  </si>
  <si>
    <t>47 98890-3492</t>
  </si>
  <si>
    <t>47 3338-1004</t>
  </si>
  <si>
    <t>vendas@casamadeiratimbo.com</t>
  </si>
  <si>
    <t>comercial@artepro.com.br</t>
  </si>
  <si>
    <t>Lucas/Julio</t>
  </si>
  <si>
    <t>AGNES ROQUE DE LIMA</t>
  </si>
  <si>
    <t>MAELCO CONSTRUCOES SERVICOS E COMERCIO EIRELI</t>
  </si>
  <si>
    <t>GARBE INDUSTRIA E COMERCIO - EIRELI</t>
  </si>
  <si>
    <t>04.940.766/0001-07</t>
  </si>
  <si>
    <t>82.726.308/0001-83</t>
  </si>
  <si>
    <t>R. 1822, 400, SALA 1102 - BALNEÁRIO CAMBORIU/SC</t>
  </si>
  <si>
    <t>R. ERNST KAESTNER, 905 - BLUMENAU/SC</t>
  </si>
  <si>
    <t>47 3361 8056</t>
  </si>
  <si>
    <t>47 3337-1003</t>
  </si>
  <si>
    <t>contato@garbeindustria.com.br</t>
  </si>
  <si>
    <t>Adaptador para bocal semi-circular 150 x 100 mm</t>
  </si>
  <si>
    <t>CAIXA DE PASSAGEM 40X40X40 CM COM TAMPA E DRENO BRITA</t>
  </si>
  <si>
    <t>Caixa de passagem concreto 40 cm</t>
  </si>
  <si>
    <t>Caixa de areia pluvial com grelha 60 x 60 cm</t>
  </si>
  <si>
    <t>Calha metálica semi-circular 150 mm</t>
  </si>
  <si>
    <t>Curva 90° curta, PVC esgoto, 100 mm - Drenagem</t>
  </si>
  <si>
    <t>Joelho 45°, PVC esgoto, 100 mm - Drenagem</t>
  </si>
  <si>
    <t>Joelho 45°, PVC esgoto, 50 mm - Drenagem</t>
  </si>
  <si>
    <t>Joelho 90°, PVC esgoto, 100 mm - Drenagem</t>
  </si>
  <si>
    <t>Junção simples, PVC esgoto, 100 x 50 mm - Drenagem</t>
  </si>
  <si>
    <t>JUNCAO SIMPLES, PVC, DN 100 X 50 MM, SERIE NORMAL PARA ESGOTO PREDIAL FORNECIMENTO E INSTALAÇÃO</t>
  </si>
  <si>
    <t>Junção simples, PVC esgoto, 100 x 100 mm - Drenagem</t>
  </si>
  <si>
    <t>Luva simples, PVC esgoto, 100 mm - Drenagem</t>
  </si>
  <si>
    <t>Tubo de concreto, junta seca, DN 30</t>
  </si>
  <si>
    <t>Tubo de concreto, junta seca, DN 40</t>
  </si>
  <si>
    <t>Tubo rígido c/ ponta lisa, PVC esgoto, 100 mm - Drenagem</t>
  </si>
  <si>
    <t>Escavação de caixas de passagens DN 40</t>
  </si>
  <si>
    <t>Reaterro de caixas de passagens DN 40</t>
  </si>
  <si>
    <t>Caixa de gordura 220 L</t>
  </si>
  <si>
    <t>Clorador 1.1/2" (50mm)</t>
  </si>
  <si>
    <t>Curva 90° curta, PVC esgoto, 50 mm</t>
  </si>
  <si>
    <t>Filtro anaeróbio prismático 4,5 x 3,0 x 1,2 m - 16,2 m³</t>
  </si>
  <si>
    <t>REDUCAO EXCENTRICA PVC P/ ESG PREDIAL DN 100 X 50MM - FORNECIMENTO E INSTALAÇÃO</t>
  </si>
  <si>
    <t>FILTRO ANAERÓBIO RETANGULAR, EM ALVENARIA COM BLOCOS DE CONCRETO, DIMENSÕES INTERNAS: 4,5 X 3,0 X 1,20 M, VOLUME ÚTIL: 16200 l</t>
  </si>
  <si>
    <t>TANQUE SÉPTICO RETANGULAR, EM ALVENARIA COM BLOCOS DE CONCRETO, DIMENSÕES INTERNAS: 2,2 X 4,4 X 2,0 M, VOLUME ÚTIL: 19360 L</t>
  </si>
  <si>
    <t>Joelho 45°, PVC esgoto, 100 mm</t>
  </si>
  <si>
    <t>Joelho 45°, PVC esgoto, 50 mm</t>
  </si>
  <si>
    <t>Joelho 90°, PVC esgoto, 50 mm</t>
  </si>
  <si>
    <t>Junção simples, PVC esgoto, 100 x 100 mm</t>
  </si>
  <si>
    <t>Junção simples, PVC esgoto, 150 x 150 mm</t>
  </si>
  <si>
    <t>Luva simples, PVC esgoto, 100 mm</t>
  </si>
  <si>
    <t>Luva simples, PVC esgoto, 150 mm</t>
  </si>
  <si>
    <t>Luva simples, PVC esgoto, 75 mm</t>
  </si>
  <si>
    <t>Luva simples, PVC esgoto, 50 mm</t>
  </si>
  <si>
    <t>Redução excêntrica, PVC esgoto, 150 x 100 mm</t>
  </si>
  <si>
    <t>Redução excêntrica, PVC esgoto, 75 x 50 mm</t>
  </si>
  <si>
    <t>Sifão de copo p/ pia e lavatório 1" x 2"</t>
  </si>
  <si>
    <t>Tanque séptico prismático, 2,20 x 4,40 x 2,00 m, vol. 19,36 m³</t>
  </si>
  <si>
    <t>Tubo rígido c/ ponta lisa, PVC esgoto, 100 mm</t>
  </si>
  <si>
    <t>Tubo rígido c/ ponta lisa, PVC esgoto, 150 mm</t>
  </si>
  <si>
    <t>Tubo rígido c/ ponta lisa, PVC esgoto, 50 mm</t>
  </si>
  <si>
    <t>Tubo rígido c/ ponta lisa, PVC esgoto, 75 mm</t>
  </si>
  <si>
    <t>Válvula p/ pia - 1"</t>
  </si>
  <si>
    <t>Adaptador sold. c/ flange livre p/ cx. d'água 32 mm x 1" - Água fria</t>
  </si>
  <si>
    <t>Adaptador sold. curto c/ bolsa-rosca p/ registro 25 mm x 3/4" - Alimentação</t>
  </si>
  <si>
    <t>Bucha de redução sold. longa  40 x 25 mm - Água fria</t>
  </si>
  <si>
    <t>Cap soldável 40 mm - Água fria</t>
  </si>
  <si>
    <t>Colar de tomada em PVC 3/4" - Alimentação</t>
  </si>
  <si>
    <t>Joelho 45° soldável 25 mm - Alimentação</t>
  </si>
  <si>
    <t>Joelho 90° soldável 25 mm - Alimentação</t>
  </si>
  <si>
    <t>Joelho 90° soldável 25 mm - Água fria</t>
  </si>
  <si>
    <t>Joelho 90° soldável c/ rosca 25 mm x 3/4" - Alimentação</t>
  </si>
  <si>
    <t>Joelho 90° soldável c/ bucha de latão 25 mm x 3/4" - Água fria</t>
  </si>
  <si>
    <t>Joelho 90° soldável 32 mm - Água fria</t>
  </si>
  <si>
    <t>Joelho 90° soldável 40 mm - Água fria</t>
  </si>
  <si>
    <t>Registro esfera VS compacto soldável PVC 25 mm - Água fria</t>
  </si>
  <si>
    <t>Registro esfera VS compacto soldável PVC 32 mm - Água fria</t>
  </si>
  <si>
    <t>Registro de esfera PVC 3/4" - Alimentação</t>
  </si>
  <si>
    <t>Registro de esfera borboleta bruto 3/4" - Alimentação</t>
  </si>
  <si>
    <t>Reservatório cilíndrico polietileno 20000 L</t>
  </si>
  <si>
    <t>BUCHA DE REDUÇÃO DE PVC, SOLDÁVEL, LONGA, COM 40 X 25 MM, PARA ÁGUA FRIA PREDIAL</t>
  </si>
  <si>
    <t>TÊ DE REDUÇÃO, PVC, SOLDÁVEL, 40 MM X 25 MM, PARA ÁGUA FRIAL PREDIAL</t>
  </si>
  <si>
    <t>PORTA DE VIDRO DE ABRIR, DUAS FOLHAS, 350X380CM - FORNECIMENTO E INSTALAÇÃO</t>
  </si>
  <si>
    <t>COMP19</t>
  </si>
  <si>
    <t>PORTA DE ALUMÍNIO DE CORRER COM LAMBRI, COM GUARNIÇÃO, FIXAÇÃO COM PARAFUSOS - FORNECIMENTO E INSTALAÇÃO</t>
  </si>
  <si>
    <t>COMP20</t>
  </si>
  <si>
    <t>APLICAÇÃO MANUAL DE PINTURA COM TINTA EPÓXI EM PAREDES, DUAS DEMÃOS</t>
  </si>
  <si>
    <t>LAJE PRÉ-MOLDADA UNIDIRECIONAL COM VÃOS MAIORES QUE 3,0 M, BIAPOIADA, ENCHIMENTO EM CERÂMICA, VIGOTA TRELIÇADA, ALTURA TOTAL DA LAJE - LT (ENCHIMENTO+CAPA) = 8+4). AF_09/2018</t>
  </si>
  <si>
    <t>LAJE PRÉ-MOLDADA UNIDIRECIONAL COM VÃOS MAIORES QUE 3,0 M, BIAPOIADA, ENCHIMENTO EM CERÂMICA, VIGOTA TRELIÇADA, ALTURA TOTAL DA LAJE - LT (ENCHIMENTO+CAPA) = 25+5</t>
  </si>
  <si>
    <t>Tê de redução 90° soldável 40 x 25 mm - Água fria</t>
  </si>
  <si>
    <t>Tê 90° soldável 25 mm - Alimentação</t>
  </si>
  <si>
    <t>Tê 90° soldável 32 mm - Água fria</t>
  </si>
  <si>
    <t>Tê 90° soldável 40 mm - Água fria</t>
  </si>
  <si>
    <t>Torneira de jardim 25 mm x 3/4"</t>
  </si>
  <si>
    <t>Torneira de pia de cozinha 25 mm x 3/4"</t>
  </si>
  <si>
    <t>Tubo PVC soldável 25 mm - Alimentação</t>
  </si>
  <si>
    <t>Tubo PVC soldável 25 mm - Água fria</t>
  </si>
  <si>
    <t>Tubo PVC soldável 32 mm - Água fria</t>
  </si>
  <si>
    <t>Tubo PVC soldável 40 mm - Água fria</t>
  </si>
  <si>
    <t>Tubo PVC rígido roscável 3/4" - Alimentação</t>
  </si>
  <si>
    <t>Braçadeira galvanizada 2"</t>
  </si>
  <si>
    <t>Braçadeira galvanizada 3/4"</t>
  </si>
  <si>
    <t>Arruela lisa galvanizada 1/4"</t>
  </si>
  <si>
    <t>Arruela lisa galvanizada 5/16"</t>
  </si>
  <si>
    <t>Bucha de nylon S10</t>
  </si>
  <si>
    <t>Bucha de nylon S4</t>
  </si>
  <si>
    <t>Bucha de nylon S6</t>
  </si>
  <si>
    <t>Cabo unipolar cobre 450/750V 1,5 mm² - Amarelo</t>
  </si>
  <si>
    <t>Cabo unipolar cobre 450/750V 1,5 mm² - Azul claro</t>
  </si>
  <si>
    <t>Cabo unipolar cobre 450/750V 1,5 mm² - Branco</t>
  </si>
  <si>
    <t>Cabo unipolar cobre 450/750V 1,5 mm² - Verde-amarelo</t>
  </si>
  <si>
    <t>Cabo unipolar cobre 450/750V 10 mm² - Azul claro</t>
  </si>
  <si>
    <t>Cabo unipolar cobre 450/750V 10 mm² - Branco</t>
  </si>
  <si>
    <t>Cabo unipolar cobre 450/750V 10 mm² - Verde-amarelo</t>
  </si>
  <si>
    <t>Cabo unipolar cobre 450/750V 2,5 mm² - Azul claro</t>
  </si>
  <si>
    <t>Cabo unipolar cobre 450/750V 2,5 mm² - Branco</t>
  </si>
  <si>
    <t>Cabo unipolar cobre 450/750V 2,5 mm² - Verde-amarelo</t>
  </si>
  <si>
    <t>Cabo unipolar cobre 450/750V 4 mm² - Amarelo</t>
  </si>
  <si>
    <t>Cabo unipolar cobre 450/750V 4 mm² - Azul claro</t>
  </si>
  <si>
    <t>Cabo unipolar cobre 450/750V 4 mm² - Branco</t>
  </si>
  <si>
    <t>Cabo unipolar cobre 450/750V 4 mm² - Verde-amarelo</t>
  </si>
  <si>
    <t>COMP21</t>
  </si>
  <si>
    <t>Caixa PVC 4x2"</t>
  </si>
  <si>
    <t>Condulete alumínio encaixe tipo E</t>
  </si>
  <si>
    <t>Condulete alumínio encaixe tipo L 3/4"</t>
  </si>
  <si>
    <t>Condulete alumínio encaixe tipo T 3/4"</t>
  </si>
  <si>
    <t>Curva horizontal 90° 50x25mm chapa 18</t>
  </si>
  <si>
    <t>Interruptor bipolar DR (fase/neutro - In 30mA) - DIN - 63A</t>
  </si>
  <si>
    <t>Disjuntor unipolar termomagnético 10 A</t>
  </si>
  <si>
    <t>Disjuntor unipolar termomagnético 16 A</t>
  </si>
  <si>
    <t>Disjuntor unipolar termomagnético 20 A</t>
  </si>
  <si>
    <t>Disjuntor unipolar termomagnético 25 A</t>
  </si>
  <si>
    <t>Disjuntor unipolar termomagnético 50 A</t>
  </si>
  <si>
    <t>Distanciador baixo p/ tirante 38mm</t>
  </si>
  <si>
    <t>ELETRODUTO EM AÇO GALVANIZADO, LEVE, DIÂMETRO 3/4"</t>
  </si>
  <si>
    <t>LUVA PARA ELETRODUTO, EM ACO GALVANIZADO ELETROLITICO, DIAMETRO DE 50 MM (2") - FORNECIMENTO E INSTALAÇÃO</t>
  </si>
  <si>
    <t>Suporte vertical 70x81mm</t>
  </si>
  <si>
    <t>Tala plana perfurada 25mm</t>
  </si>
  <si>
    <t>Tampa p/ T reto 90° 50x25mm chapa 18</t>
  </si>
  <si>
    <t>Tampa p/ T vertical descida 50x25mm chapa 18</t>
  </si>
  <si>
    <t>T vertical descida 50x25mm chapa 18</t>
  </si>
  <si>
    <t>Eletrocalha 50x25mm chapa 18</t>
  </si>
  <si>
    <t>Eletroduto galvanizado leve 3/4"</t>
  </si>
  <si>
    <t>Eletroduto galvanizado pesado 2"</t>
  </si>
  <si>
    <t>Eletroduto PVC flexivel pesado 1.1/2"</t>
  </si>
  <si>
    <t>Eletroduto PVC flexivel pesado 2"</t>
  </si>
  <si>
    <t>Eletroduto PVC flexível leve 3/4"</t>
  </si>
  <si>
    <t>Interruptor simples - 1 tecla - 4x2"</t>
  </si>
  <si>
    <t>Interruptor simples - 2 teclas - 4x2"</t>
  </si>
  <si>
    <t>Luva aço galvanizado leve 1"</t>
  </si>
  <si>
    <t>Luva aço galvanizado pesado 2"</t>
  </si>
  <si>
    <t>Parafuso fenda galvan. cab. panela 2,9x25mm autoatarrachante</t>
  </si>
  <si>
    <t>Parafuso fenda galvan. cab. panela 4,2x32mm autoatarrachante</t>
  </si>
  <si>
    <t>Parafuso galvan. cabeça lentilha 1/4"x5/8" máquina rosca total</t>
  </si>
  <si>
    <t>Parafuso galvan. cab. sext. 5/16"x2" rosca soberba</t>
  </si>
  <si>
    <t>Porca sextavada galvan. 1/4"</t>
  </si>
  <si>
    <t>Quadro distribuição plástico 8 disjuntores</t>
  </si>
  <si>
    <t>Quadro de medição CELESC 4 medidores</t>
  </si>
  <si>
    <t>Tampa metálica sobrepor p/ condulete 1 função hexagonal</t>
  </si>
  <si>
    <t>Tampa metálica sobrepor p/ condulete interruptor 1 tecla simples</t>
  </si>
  <si>
    <t>Tampa metálica sobrepor p/ condulete 2 tomadas hexagonal 2P+T 10A</t>
  </si>
  <si>
    <t>Tampa metálica sobrepor p/ condulete 2 tomadas hexagonal 2P+T 20A</t>
  </si>
  <si>
    <t>Tampa metálica sobrepor p/ condulete interruptor tampa cega</t>
  </si>
  <si>
    <t>Tampa p/ curva horizontal 90° 50x25mm chapa 18</t>
  </si>
  <si>
    <t>Tampa pressão 50mm chapa 24</t>
  </si>
  <si>
    <t>Tomada hexagonal embutida 2P+T 10A</t>
  </si>
  <si>
    <t>Tomada hexagonal embutida 2P+T 20A</t>
  </si>
  <si>
    <t>Tomada hexagonal embutida (2) 2P+T 10A</t>
  </si>
  <si>
    <t>Vergalhão galvanizado rosca total 1/4"x(comp. p/ proj)</t>
  </si>
  <si>
    <t>Letreiro</t>
  </si>
  <si>
    <t>ESPELHO DE CRISTAL 4MM - FORNECIMENTO E INSTALAÇÃO</t>
  </si>
  <si>
    <t>COMP28</t>
  </si>
  <si>
    <t>TOALHEIRO PLASTICO TIPO DISPENSER PARA PAPEL TOALHA INTERFOLHADO - FORNECIMENTO E INSTALAÇÃO</t>
  </si>
  <si>
    <t>COMP29</t>
  </si>
  <si>
    <t>PAPELEIRA PLASTICA TIPO DISPENSER PARA PAPEL HIGIÊNICO ROLÃO - FORNECIMENTO E INSTALAÇÃO</t>
  </si>
  <si>
    <t>COMP30</t>
  </si>
  <si>
    <t>LAVATÓRIO PARA PCD - FORNECIMENTO E INSTALAÇÃO</t>
  </si>
  <si>
    <t>MED56</t>
  </si>
  <si>
    <t>MED57</t>
  </si>
  <si>
    <t>SUPORTE PARA EXTINTOR 4KG TRIPÉ</t>
  </si>
  <si>
    <t>TIMBÓ EXTINTORES</t>
  </si>
  <si>
    <t>PLACA "EXTINTOR"</t>
  </si>
  <si>
    <t>ADAM DISTRIBUIDORA</t>
  </si>
  <si>
    <t>ESTRUTURA TRELIÇADA E TELHA METÁLICA</t>
  </si>
  <si>
    <t>COMP31</t>
  </si>
  <si>
    <t>PORTA EM ALUMÍNIO DE ABRIR DUPLA TIPO VENEZIANA COM GUARNIÇÃO, FIXAÇÃO COM PARAFUSOS - FORNECIMENTO E INSTALAÇÃO. AF_12/2019</t>
  </si>
  <si>
    <t>J03</t>
  </si>
  <si>
    <t>J04</t>
  </si>
  <si>
    <t>J06</t>
  </si>
  <si>
    <t>J11</t>
  </si>
  <si>
    <t>4.4</t>
  </si>
  <si>
    <t>FECHAMENTO EM MADEIRA</t>
  </si>
  <si>
    <t>4.4.1</t>
  </si>
  <si>
    <t>Brise em madeira e pergolado</t>
  </si>
  <si>
    <t>4.5</t>
  </si>
  <si>
    <t>FECHAMENTO METÁLICO</t>
  </si>
  <si>
    <t>4.5.1</t>
  </si>
  <si>
    <t>MED58</t>
  </si>
  <si>
    <t xml:space="preserve">Brise metálico </t>
  </si>
  <si>
    <t>4.1.2</t>
  </si>
  <si>
    <t>6.1.2</t>
  </si>
  <si>
    <t>11.2</t>
  </si>
  <si>
    <t>11.2.1</t>
  </si>
  <si>
    <t>11.2.2</t>
  </si>
  <si>
    <t>11.2.3</t>
  </si>
  <si>
    <t>11.2.4</t>
  </si>
  <si>
    <t>11.2.5</t>
  </si>
  <si>
    <t>11.2.6</t>
  </si>
  <si>
    <t>11.2.7</t>
  </si>
  <si>
    <t>11.2.8</t>
  </si>
  <si>
    <t>11.2.9</t>
  </si>
  <si>
    <t>11.2.10</t>
  </si>
  <si>
    <t>11.2.11</t>
  </si>
  <si>
    <t>11.2.12</t>
  </si>
  <si>
    <t>11.2.13</t>
  </si>
  <si>
    <t>11.2.14</t>
  </si>
  <si>
    <t>11.2.15</t>
  </si>
  <si>
    <t>12.2.23</t>
  </si>
  <si>
    <t>13.1.14</t>
  </si>
  <si>
    <t>13.1.6</t>
  </si>
  <si>
    <t>13.1.7</t>
  </si>
  <si>
    <t>13.1.9</t>
  </si>
  <si>
    <t>13.1.8</t>
  </si>
  <si>
    <t>13.1.10</t>
  </si>
  <si>
    <t>13.1.11</t>
  </si>
  <si>
    <t>13.1.12</t>
  </si>
  <si>
    <t>13.1.13</t>
  </si>
  <si>
    <t>13.1.15</t>
  </si>
  <si>
    <t>13.1.16</t>
  </si>
  <si>
    <t>13.1.17</t>
  </si>
  <si>
    <t>13.1.18</t>
  </si>
  <si>
    <t>13.1.19</t>
  </si>
  <si>
    <t>13.1.20</t>
  </si>
  <si>
    <t>13.1.21</t>
  </si>
  <si>
    <t>13.1.22</t>
  </si>
  <si>
    <t>13.1.23</t>
  </si>
  <si>
    <t>13.1.24</t>
  </si>
  <si>
    <t>13.1.25</t>
  </si>
  <si>
    <t>13.1.26</t>
  </si>
  <si>
    <t>13.1.27</t>
  </si>
  <si>
    <t>14.1.15</t>
  </si>
  <si>
    <t>14.1.16</t>
  </si>
  <si>
    <t>14.1.5</t>
  </si>
  <si>
    <t>14.1.6</t>
  </si>
  <si>
    <t>14.1.7</t>
  </si>
  <si>
    <t>14.1.8</t>
  </si>
  <si>
    <t>14.1.9</t>
  </si>
  <si>
    <t>14.1.10</t>
  </si>
  <si>
    <t>14.1.11</t>
  </si>
  <si>
    <t>14.1.12</t>
  </si>
  <si>
    <t>14.1.13</t>
  </si>
  <si>
    <t>14.1.14</t>
  </si>
  <si>
    <t>14.1.17</t>
  </si>
  <si>
    <t>14.1.18</t>
  </si>
  <si>
    <t>14.1.19</t>
  </si>
  <si>
    <t>14.1.20</t>
  </si>
  <si>
    <t>14.1.21</t>
  </si>
  <si>
    <t>14.1.22</t>
  </si>
  <si>
    <t>14.1.23</t>
  </si>
  <si>
    <t>14.1.24</t>
  </si>
  <si>
    <t>14.1.25</t>
  </si>
  <si>
    <t>14.1.26</t>
  </si>
  <si>
    <t>14.1.27</t>
  </si>
  <si>
    <t>14.1.28</t>
  </si>
  <si>
    <t>14.1.29</t>
  </si>
  <si>
    <t>14.1.30</t>
  </si>
  <si>
    <t>14.1.31</t>
  </si>
  <si>
    <t>14.1.32</t>
  </si>
  <si>
    <t>14.1.33</t>
  </si>
  <si>
    <t>14.1.34</t>
  </si>
  <si>
    <t>14.1.35</t>
  </si>
  <si>
    <t>14.1.36</t>
  </si>
  <si>
    <t>14.1.37</t>
  </si>
  <si>
    <t>14.1.38</t>
  </si>
  <si>
    <t>14.1.39</t>
  </si>
  <si>
    <t>14.1.40</t>
  </si>
  <si>
    <t>14.1.41</t>
  </si>
  <si>
    <t>14.1.42</t>
  </si>
  <si>
    <t>14.1.43</t>
  </si>
  <si>
    <t>14.1.44</t>
  </si>
  <si>
    <t>14.1.45</t>
  </si>
  <si>
    <t>14.1.46</t>
  </si>
  <si>
    <t>14.1.47</t>
  </si>
  <si>
    <t>14.1.48</t>
  </si>
  <si>
    <t>14.1.49</t>
  </si>
  <si>
    <t>14.1.50</t>
  </si>
  <si>
    <t>14.1.51</t>
  </si>
  <si>
    <t>14.1.52</t>
  </si>
  <si>
    <t>14.1.53</t>
  </si>
  <si>
    <t>14.1.54</t>
  </si>
  <si>
    <t>14.1.55</t>
  </si>
  <si>
    <t>14.1.56</t>
  </si>
  <si>
    <t>CONTRAPISO</t>
  </si>
  <si>
    <t>2 camadas de 5cm</t>
  </si>
  <si>
    <t>Área de contrapiso</t>
  </si>
  <si>
    <t>.</t>
  </si>
  <si>
    <t>COMPLEXO ESPORTIVO DE TIMBÓ - FASE 02</t>
  </si>
  <si>
    <t>LAJES</t>
  </si>
  <si>
    <t>Laje</t>
  </si>
  <si>
    <t>Ø5,0mm</t>
  </si>
  <si>
    <t xml:space="preserve">Laje </t>
  </si>
  <si>
    <t>LAJES PRÉ MOLDADAS</t>
  </si>
  <si>
    <t>3.2.2</t>
  </si>
  <si>
    <t>J16</t>
  </si>
  <si>
    <t>P17</t>
  </si>
  <si>
    <t>P18</t>
  </si>
  <si>
    <t>CONCRETAGEM DE VIGAS E LAJES, FCK=25 MPA, PARA LAJES PREMOLDADAS COM USO DE BOMBA - LANÇAMENTO, ADENSAMENTO E ACABAMENTO. AF_02/2022_PS</t>
  </si>
  <si>
    <t>CONCRETAGEM DE VIGAS E LAJES, FCK=25 MPA, PARA LAJES MACIÇAS OU NERVURADAS COM USO DE BOMBA - LANÇAMENTO, ADENSAMENTO E ACABAMENTO. AF_02/2022_PS</t>
  </si>
  <si>
    <t>LAJE PRÉ-MOLDADA UNIDIRECIONAL, BIAPOIADA, PARA PISO, ENCHIMENTO EM CERÂMICA, VIGOTA CONVENCIONAL, ALTURA TOTAL DA LAJE (ENCHIMENTO+CAPA) = (8+4). AF_11/2020_PA</t>
  </si>
  <si>
    <t>ESTRUTURA TRELIÇADA DE COBERTURA, TIPO FINK, COM LIGAÇÕES PARAFUSADAS, INCLUSOS PERFIS METÁLICOS, CHAPAS METÁLICAS, MÃO DE OBRA E TRANSPORTE COM GUINDASTE - FORNECIMENTO E INSTALAÇÃO. AF_01/2020_PSA</t>
  </si>
  <si>
    <t>ELETRODUTO FLEXÍVEL CORRUGADO, PVC, DN 25 MM (3/4"), PARA CIRCUITOS TERMINAIS, INSTALADO EM PAREDE - FORNECIMENTO E INSTALAÇÃO. AF_03/2023</t>
  </si>
  <si>
    <t>LUVA PARA ELETRODUTO, PVC, ROSCÁVEL, DN 32 MM (1"), PARA CIRCUITOS TERMINAIS, INSTALADA EM PAREDE - FORNECIMENTO E INSTALAÇÃO. AF_03/2023</t>
  </si>
  <si>
    <t>CABO DE COBRE FLEXÍVEL ISOLADO, 1,5 MM², ANTI-CHAMA 450/750 V, PARA CIRCUITOS TERMINAIS - FORNECIMENTO E INSTALAÇÃO. AF_03/2023</t>
  </si>
  <si>
    <t>CABO DE COBRE FLEXÍVEL ISOLADO, 2,5 MM², ANTI-CHAMA 450/750 V, PARA CIRCUITOS TERMINAIS - FORNECIMENTO E INSTALAÇÃO. AF_03/2023</t>
  </si>
  <si>
    <t>CABO DE COBRE FLEXÍVEL ISOLADO, 4 MM², ANTI-CHAMA 450/750 V, PARA CIRCUITOS TERMINAIS - FORNECIMENTO E INSTALAÇÃO. AF_03/2023</t>
  </si>
  <si>
    <t>CABO DE COBRE FLEXÍVEL ISOLADO, 10 MM², ANTI-CHAMA 450/750 V, PARA CIRCUITOS TERMINAIS - FORNECIMENTO E INSTALAÇÃO. AF_03/2023</t>
  </si>
  <si>
    <t>CAIXA RETANGULAR 4" X 2" MÉDIA (1,30 M DO PISO), PVC, INSTALADA EM PAREDE - FORNECIMENTO E INSTALAÇÃO. AF_03/2023</t>
  </si>
  <si>
    <t>CONDULETE DE ALUMÍNIO, TIPO E, PARA ELETRODUTO DE AÇO GALVANIZADO DN 20 MM (3/4''), APARENTE - FORNECIMENTO E INSTALAÇÃO. AF_10/2022</t>
  </si>
  <si>
    <t>CONDULETE DE ALUMÍNIO, TIPO LR, PARA ELETRODUTO DE AÇO GALVANIZADO DN 20 MM (3/4''), APARENTE - FORNECIMENTO E INSTALAÇÃO. AF_10/2022</t>
  </si>
  <si>
    <t>CONDULETE DE ALUMÍNIO, TIPO T, PARA ELETRODUTO DE AÇO GALVANIZADO DN 20 MM (3/4''), APARENTE - FORNECIMENTO E INSTALAÇÃO. AF_10/2022</t>
  </si>
  <si>
    <t>INTERRUPTOR SIMPLES (1 MÓDULO), 10A/250V, INCLUINDO SUPORTE E PLACA - FORNECIMENTO E INSTALAÇÃO. AF_03/2023</t>
  </si>
  <si>
    <t>INTERRUPTOR SIMPLES (2 MÓDULOS), 10A/250V, INCLUINDO SUPORTE E PLACA - FORNECIMENTO E INSTALAÇÃO. AF_03/2023</t>
  </si>
  <si>
    <t>TOMADA MÉDIA DE EMBUTIR (1 MÓDULO), 2P+T 10 A, INCLUINDO SUPORTE E PLACA - FORNECIMENTO E INSTALAÇÃO. AF_03/2023</t>
  </si>
  <si>
    <t>TOMADA MÉDIA DE EMBUTIR (1 MÓDULO), 2P+T 20 A, INCLUINDO SUPORTE E PLACA - FORNECIMENTO E INSTALAÇÃO. AF_03/2023</t>
  </si>
  <si>
    <t>TOMADA MÉDIA DE EMBUTIR (2 MÓDULOS), 2P+T 10 A, INCLUINDO SUPORTE E PLACA - FORNECIMENTO E INSTALAÇÃO. AF_03/2023</t>
  </si>
  <si>
    <t>PINTURA LÁTEX ACRÍLICA PREMIUM, APLICAÇÃO MANUAL EM TETO, DUAS DEMÃOS. AF_04/2023</t>
  </si>
  <si>
    <t>PINTURA LÁTEX ACRÍLICA PREMIUM, APLICAÇÃO MANUAL EM PAREDES, DUAS DEMÃOS. AF_04/2023</t>
  </si>
  <si>
    <t>EMASSAMENTO COM MASSA LÁTEX, APLICAÇÃO EM TETO, UMA DEMÃO, LIXAMENTO MANUAL. AF_04/2023</t>
  </si>
  <si>
    <t>EMASSAMENTO COM MASSA LÁTEX, APLICAÇÃO EM PAREDE, UMA DEMÃO, LIXAMENTO MANUAL. AF_04/2023</t>
  </si>
  <si>
    <t>REVESTIMENTO CERÂMICO PARA PISO COM PLACAS TIPO PORCELANATO DE DIMENSÕES 60X60 CM APLICADA EM AMBIENTES DE ÁREA MAIOR QUE 10 M². AF_02/2023_PE</t>
  </si>
  <si>
    <t>CHAPISCO APLICADO EM ALVENARIA (COM PRESENÇA DE VÃOS) E ESTRUTURAS DE CONCRETO DE FACHADA, COM COLHER DE PEDREIRO.  ARGAMASSA TRAÇO 1:3 COM PREPARO EM BETONEIRA 400L. AF_10/2022</t>
  </si>
  <si>
    <t>ABRACADEIRA EM ACO PARA AMARRACAO DE ELETRODUTOS, TIPO D, COM 2" E CUNHA DE FIXACAO</t>
  </si>
  <si>
    <t>ABRACADEIRA EM ACO PARA AMARRACAO DE ELETRODUTOS, TIPO D, COM 3/4" E CUNHA DE FIXACAO</t>
  </si>
  <si>
    <t>ACO CA-60, 4,2 MM, OU 5,0 MM, OU 6,0 MM, OU 7,0 MM, VERGALHAO</t>
  </si>
  <si>
    <t>ADESIVO PLASTICO PARA PVC, FRASCO COM *850* GR</t>
  </si>
  <si>
    <t>ANEL BORRACHA PARA TUBO ESGOTO PREDIAL, DN 100 MM (NBR 5688)</t>
  </si>
  <si>
    <t>ANEL BORRACHA, DN 100 MM, PARA TUBO SERIE REFORCADA ESGOTO PREDIAL</t>
  </si>
  <si>
    <t>AREIA MEDIA - POSTO JAZIDA/FORNECEDOR (RETIRADO NA JAZIDA, SEM TRANSPORTE)</t>
  </si>
  <si>
    <t>AREIA PARA ATERRO - POSTO JAZIDA/FORNECEDOR (RETIRADO NA JAZIDA, SEM TRANSPORTE)</t>
  </si>
  <si>
    <t>BLOCO DE CONCRETO ESTRUTURAL 19 X 19 X 39 CM, FBK 4,5 MPA (NBR 6136)</t>
  </si>
  <si>
    <t>BUCHA DE NYLON SEM ABA S10</t>
  </si>
  <si>
    <t>BUCHA DE NYLON SEM ABA S10, COM PARAFUSO DE 6,10 X 65 MM EM ACO ZINCADO COM ROSCA SOBERBA, CABECA CHATA E FENDA PHILLIPS</t>
  </si>
  <si>
    <t>BUCHA DE NYLON SEM ABA S4</t>
  </si>
  <si>
    <t>BUCHA DE NYLON SEM ABA S6</t>
  </si>
  <si>
    <t>BUCHA DE REDUCAO DE PVC, SOLDAVEL, LONGA, COM 40 X 25 MM, PARA AGUA FRIA PREDIAL</t>
  </si>
  <si>
    <t>CABECEIRA DIREITA OU ESQUERDA, PVC, PARA CALHA PLUVIAL, DIAMETRO ENTRE *119 E 170* MM, PARA DRENAGEM PLUVIAL PREDIAL</t>
  </si>
  <si>
    <t>CAL HIDRATADA CH-I PARA ARGAMASSAS</t>
  </si>
  <si>
    <t>CANALETA DE CONCRETO 19 X 19 X 19 CM (CLASSE C - NBR 6136)</t>
  </si>
  <si>
    <t>CAP PVC, SOLDAVEL, 40 MM, PARA AGUA FRIA PREDIAL</t>
  </si>
  <si>
    <t>CHAPA/PAINEL DE MADEIRA COMPENSADA RESINADA (MADEIRITE RESINADO ROSA) PARA FORMA DE CONCRETO, DE 2200 x 1100 MM, E = 17 MM</t>
  </si>
  <si>
    <t>CIMENTO PORTLAND COMPOSTO CP II-32</t>
  </si>
  <si>
    <t>COLAR TOMADA PVC, COM TRAVAS, SAIDA COM ROSCA, DE 40 MM X 1/2" OU 40 MM X 3/4", PARA LIGACAO PREDIAL DE AGUA</t>
  </si>
  <si>
    <t>CONCRETO USINADO BOMBEAVEL, CLASSE DE RESISTENCIA C30, BRITA 0 E 1, SLUMP = 100 +/- 20 MM, COM BOMBEAMENTO (DISPONIBILIZACAO DE BOMBA), SEM O LANCAMENTO (NBR 8953)</t>
  </si>
  <si>
    <t>CONJ. DE FERRAGENS PARA PORTA DE VIDRO TEMPERADO, EM ZAMAC CROMADO, CONTEMPLANDO DOBRADICA INF., DOBRADICA SUP., PIVO PARA DOBRADICA INF., PIVO PARA DOBRADICA SUP., FECHADURA CENTRAL EM ZAMC. CROMADO, CONTRA FECHADURA DE PRESSAO</t>
  </si>
  <si>
    <t>ELETRODUTO EM ACO GALVANIZADO ELETROLITICO, LEVE, DIAMETRO 3/4", PAREDE DE 0,90 MM</t>
  </si>
  <si>
    <t>ESPELHO CRISTAL E = 4 MM</t>
  </si>
  <si>
    <t>GUARNICAO / MOLDURA / ARREMATE DE ACABAMENTO PARA ESQUADRIA, EM ALUMINIO PERFIL 25, ACABAMENTO ANODIZADO BRANCO OU BRILHANTE, PARA 1 FACE</t>
  </si>
  <si>
    <t>JUNCAO SIMPLES DE REDUCAO, PVC, DN 100 X 50 MM, SERIE NORMAL PARA ESGOTO PREDIAL</t>
  </si>
  <si>
    <t>LAJE PRE-MOLDADA TRELICADA (LAJOTAS + VIGOTAS) PARA PISO, UNIDIRECIONAL, SOBRECARGA DE 200 KG/M2, VAO ATE 6,00 M (SEM COLOCACAO)</t>
  </si>
  <si>
    <t>LIXA D'AGUA EM FOLHA, GRAO 100</t>
  </si>
  <si>
    <t>LOCACAO DE CONTAINER 2,30 X 4,30 M, ALT. 2,50 M, PARA SANITARIO, COM 3 BACIAS, 4 CHUVEIROS, 1 LAVATORIO E 1 MICTORIO (NAO INCLUI MOBILIZACAO/DESMOBILIZACAO)</t>
  </si>
  <si>
    <t>LUVA PARA ELETRODUTO, EM ACO GALVANIZADO ELETROLITICO, DIAMETRO DE 20 MM (3/4")</t>
  </si>
  <si>
    <t>LUVA PARA ELETRODUTO, EM ACO GALVANIZADO ELETROLITICO, DIAMETRO DE 50 MM (2")</t>
  </si>
  <si>
    <t>MOLA HIDRAULICA DE PISO, PARA PORTAS DE ATE 1100 MM E PESO DE ATE 120 KG, COM CORPO EM ACO INOX</t>
  </si>
  <si>
    <t>PAPELEIRA PLASTICA TIPO DISPENSER PARA PAPEL HIGIENICO ROLAO</t>
  </si>
  <si>
    <t>PARAFUSO NIQUELADO 3 1/2" COM ACABAMENTO CROMADO PARA FIXAR PECA SANITARIA, INCLUI PORCA CEGA, ARRUELA E BUCHA DE NYLON TAMANHO S-8</t>
  </si>
  <si>
    <t>PASTA LUBRIFICANTE PARA TUBOS E CONEXOES COM JUNTA ELASTICA, EMBALAGEM DE *400* GR (USO EM PVC, ACO, POLIETILENO E OUTROS)</t>
  </si>
  <si>
    <t>PEDRA BRITADA N. 0, OU PEDRISCO (4,8 A 9,5 MM) POSTO PEDREIRA/FORNECEDOR, SEM FRETE</t>
  </si>
  <si>
    <t>PEDRA BRITADA N. 1 (9,5 a 19 MM) POSTO PEDREIRA/FORNECEDOR, SEM FRETE</t>
  </si>
  <si>
    <t>PEDRA BRITADA N. 3 (38 A 50 MM) POSTO PEDREIRA/FORNECEDOR, SEM FRETE</t>
  </si>
  <si>
    <t>PLACA DE OBRA (PARA CONSTRUCAO CIVIL) EM CHAPA GALVANIZADA *N. 22*, ADESIVADA, DE *2,4 X 1,2* M (SEM POSTES PARA FIXACAO)</t>
  </si>
  <si>
    <t>PORCA ZINCADA, SEXTAVADA, DIAMETRO 1/4"</t>
  </si>
  <si>
    <t>PORTA DE ABRIR EM ALUMINIO COM LAMBRI HORIZONTAL/LAMINADA, ACABAMENTO ANODIZADO NATURAL, SEM GUARNICAO/ALIZAR/VISTA</t>
  </si>
  <si>
    <t>PORTA DE ABRIR EM ALUMINIO TIPO VENEZIANA, ACABAMENTO ANODIZADO NATURAL, SEM GUARNICAO/ALIZAR/VISTA, 87 X 210 CM</t>
  </si>
  <si>
    <t>PREGO DE ACO POLIDO COM CABECA DUPLA 17 X 27 (2 1/2 X 11)</t>
  </si>
  <si>
    <t>PUXADOR DE EMBUTIR TIPO CONCHA, COM FURO PARA CHAVE, EM LATAO CROMADO,  COMPRIMENTO DE APROX *100* MM E LARGURA DE APROX *40* MM</t>
  </si>
  <si>
    <t>REDUCAO EXCENTRICA PVC, DN 100 X 50 MM, PARA ESGOTO PREDIAL</t>
  </si>
  <si>
    <t>SELANTE ELASTICO MONOCOMPONENTE A BASE DE POLIURETANO (PU) PARA JUNTAS DIVERSAS</t>
  </si>
  <si>
    <t>SOLUCAO PREPARADORA / LIMPADORA PARA PVC, FRASCO COM 1000 CM3</t>
  </si>
  <si>
    <t>TABUA  NAO  APARELHADA  *2,5 X 20* CM, EM MACARANDUBA, ANGELIM OU EQUIVALENTE DA REGIAO - BRUTA</t>
  </si>
  <si>
    <t>TIJOLO CERAMICO MACICO COMUM *5 X 10 X 20* CM (L X A X C)</t>
  </si>
  <si>
    <t>TINTA EPOXI BASE AGUA PREMIUM, BRANCA</t>
  </si>
  <si>
    <t>TOALHEIRO PLASTICO TIPO DISPENSER PARA PAPEL TOALHA INTERFOLHADO</t>
  </si>
  <si>
    <t>TUBO PVC ROSCAVEL, 3/4",  AGUA FRIA PREDIAL</t>
  </si>
  <si>
    <t>VERGALHAO ZINCADO ROSCA TOTAL, 1/4 " (6,3 MM)</t>
  </si>
  <si>
    <t>VIDRO TEMPERADO INCOLOR E = 10 MM, SEM COLOCACAO</t>
  </si>
  <si>
    <t>Junção simples, PVC esgoto, 75 x 75 mm</t>
  </si>
  <si>
    <t>SINAPI SC - Não Desonerado: JULHO/2023</t>
  </si>
  <si>
    <t>ATERRO MECANIZADO DE VALA COM ESCAVADEIRA HIDRÁULICA (CAPACIDADE DA CA M3 AS 74,95
ÇAMBA: 0,8 M³ / POTÊNCIA: 111 HP), LARGURA ATÉ 2,5 M, PROFUNDIDADE ATÉ
1,5 M, COM SOLO ARGILO-ARENOSO. AF_08/2023</t>
  </si>
  <si>
    <t>SINAPI SC - Não Desonerado: DEZEMBRO/2023</t>
  </si>
  <si>
    <t>SICRO SC - JULHO/2023</t>
  </si>
  <si>
    <t>2.1.5</t>
  </si>
  <si>
    <t>3.2.3</t>
  </si>
  <si>
    <t>3.2.4</t>
  </si>
  <si>
    <t>3.2.5</t>
  </si>
</sst>
</file>

<file path=xl/styles.xml><?xml version="1.0" encoding="utf-8"?>
<styleSheet xmlns="http://schemas.openxmlformats.org/spreadsheetml/2006/main">
  <numFmts count="1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quot;R$&quot;* #,##0.00_);_(&quot;R$&quot;* \(#,##0.00\);_(&quot;R$&quot;* &quot;-&quot;??_);_(@_)"/>
    <numFmt numFmtId="165" formatCode="_(* #,##0.00_);_(* \(#,##0.00\);_(* &quot;-&quot;??_);_(@_)"/>
    <numFmt numFmtId="166" formatCode="_([$€-2]* #,##0.00_);_([$€-2]* \(#,##0.00\);_([$€-2]* &quot;-&quot;??_)"/>
    <numFmt numFmtId="167" formatCode="_(&quot;$&quot;* #,##0.00_);_(&quot;$&quot;* \(#,##0.00\);_(&quot;$&quot;* &quot;-&quot;??_);_(@_)"/>
    <numFmt numFmtId="168" formatCode="0.000"/>
  </numFmts>
  <fonts count="66">
    <font>
      <sz val="11"/>
      <color theme="1"/>
      <name val="Calibri"/>
      <family val="2"/>
    </font>
    <font>
      <sz val="11"/>
      <color indexed="8"/>
      <name val="Calibri"/>
      <family val="2"/>
    </font>
    <font>
      <sz val="9"/>
      <color indexed="8"/>
      <name val="Times New Roman"/>
      <family val="1"/>
    </font>
    <font>
      <sz val="8"/>
      <color indexed="8"/>
      <name val="Times New Roman"/>
      <family val="1"/>
    </font>
    <font>
      <b/>
      <sz val="9"/>
      <name val="Times New Roman"/>
      <family val="1"/>
    </font>
    <font>
      <sz val="8"/>
      <name val="Times New Roman"/>
      <family val="1"/>
    </font>
    <font>
      <b/>
      <sz val="12"/>
      <color indexed="9"/>
      <name val="Times New Roman"/>
      <family val="1"/>
    </font>
    <font>
      <b/>
      <sz val="8"/>
      <color indexed="8"/>
      <name val="Times New Roman"/>
      <family val="1"/>
    </font>
    <font>
      <sz val="10"/>
      <name val="Arial"/>
      <family val="2"/>
    </font>
    <font>
      <b/>
      <sz val="8"/>
      <name val="Times New Roman"/>
      <family val="1"/>
    </font>
    <font>
      <i/>
      <sz val="8"/>
      <name val="Times New Roman"/>
      <family val="1"/>
    </font>
    <font>
      <sz val="8"/>
      <color indexed="10"/>
      <name val="Times New Roman"/>
      <family val="1"/>
    </font>
    <font>
      <b/>
      <sz val="9"/>
      <color indexed="8"/>
      <name val="Times New Roman"/>
      <family val="1"/>
    </font>
    <font>
      <sz val="8"/>
      <name val="Calibri"/>
      <family val="2"/>
    </font>
    <font>
      <sz val="9"/>
      <name val="Segoe UI"/>
      <family val="2"/>
    </font>
    <font>
      <b/>
      <sz val="9"/>
      <name val="Segoe UI"/>
      <family val="2"/>
    </font>
    <font>
      <sz val="8"/>
      <color indexed="22"/>
      <name val="Times New Roman"/>
      <family val="1"/>
    </font>
    <font>
      <i/>
      <sz val="8"/>
      <color indexed="8"/>
      <name val="Times New Roman"/>
      <family val="1"/>
    </font>
    <font>
      <sz val="8"/>
      <color indexed="8"/>
      <name val="Arial"/>
      <family val="2"/>
    </font>
    <font>
      <u val="single"/>
      <sz val="11"/>
      <color indexed="12"/>
      <name val="Calibri"/>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mbria Math"/>
      <family val="0"/>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57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9"/>
      <color theme="1"/>
      <name val="Times New Roman"/>
      <family val="1"/>
    </font>
    <font>
      <sz val="8"/>
      <color theme="1"/>
      <name val="Times New Roman"/>
      <family val="1"/>
    </font>
    <font>
      <b/>
      <sz val="8"/>
      <color theme="1"/>
      <name val="Times New Roman"/>
      <family val="1"/>
    </font>
    <font>
      <b/>
      <sz val="9"/>
      <color theme="1"/>
      <name val="Times New Roman"/>
      <family val="1"/>
    </font>
    <font>
      <sz val="8"/>
      <color theme="0" tint="-0.1499900072813034"/>
      <name val="Times New Roman"/>
      <family val="1"/>
    </font>
    <font>
      <sz val="8"/>
      <color theme="0" tint="-0.04997999966144562"/>
      <name val="Times New Roman"/>
      <family val="1"/>
    </font>
    <font>
      <b/>
      <sz val="12"/>
      <color theme="0"/>
      <name val="Times New Roman"/>
      <family val="1"/>
    </font>
    <font>
      <i/>
      <sz val="8"/>
      <color theme="1"/>
      <name val="Times New Roman"/>
      <family val="1"/>
    </font>
    <font>
      <sz val="8"/>
      <color theme="1"/>
      <name val="Arial"/>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4999699890613556"/>
        <bgColor indexed="64"/>
      </patternFill>
    </fill>
    <fill>
      <patternFill patternType="solid">
        <fgColor rgb="FFFFFF00"/>
        <bgColor indexed="64"/>
      </patternFill>
    </fill>
    <fill>
      <patternFill patternType="solid">
        <fgColor theme="1" tint="0.49998000264167786"/>
        <bgColor indexed="64"/>
      </patternFill>
    </fill>
    <fill>
      <patternFill patternType="solid">
        <fgColor rgb="FFBFBFBF"/>
        <bgColor indexed="64"/>
      </patternFill>
    </fill>
    <fill>
      <patternFill patternType="solid">
        <fgColor theme="1"/>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border>
    <border>
      <left style="medium"/>
      <right style="thin"/>
      <top style="thin"/>
      <bottom style="thin"/>
    </border>
    <border>
      <left style="thin"/>
      <right style="thin"/>
      <top style="thin"/>
      <bottom style="thin"/>
    </border>
    <border>
      <left style="thin"/>
      <right style="medium"/>
      <top style="thin"/>
      <bottom style="thin"/>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right/>
      <top style="thin"/>
      <bottom style="thin"/>
    </border>
    <border>
      <left style="medium"/>
      <right/>
      <top style="thin"/>
      <bottom style="thin"/>
    </border>
    <border>
      <left style="thin"/>
      <right/>
      <top style="thin"/>
      <bottom style="thin"/>
    </border>
    <border>
      <left/>
      <right style="medium"/>
      <top style="thin"/>
      <bottom style="thin"/>
    </border>
    <border>
      <left style="medium"/>
      <right style="thin"/>
      <top style="thin"/>
      <bottom/>
    </border>
    <border>
      <left style="thin"/>
      <right style="thin"/>
      <top style="thin"/>
      <bottom/>
    </border>
    <border>
      <left style="thin">
        <color rgb="FF000000"/>
      </left>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border>
    <border>
      <left style="thin"/>
      <right style="hair"/>
      <top style="thin"/>
      <bottom style="thin"/>
    </border>
    <border>
      <left style="hair"/>
      <right style="thin"/>
      <top style="thin"/>
      <bottom style="thin"/>
    </border>
    <border>
      <left style="medium"/>
      <right style="thin"/>
      <top/>
      <bottom style="thin"/>
    </border>
    <border>
      <left style="thin"/>
      <right style="thin"/>
      <top/>
      <bottom style="thin"/>
    </border>
    <border>
      <left style="thin"/>
      <right/>
      <top/>
      <bottom style="thin"/>
    </border>
    <border>
      <left/>
      <right style="thin"/>
      <top style="thin"/>
      <bottom style="thin"/>
    </border>
    <border>
      <left style="thin"/>
      <right/>
      <top style="thin"/>
      <bottom/>
    </border>
    <border>
      <left/>
      <right/>
      <top style="thin"/>
      <bottom/>
    </border>
    <border>
      <left/>
      <right style="thin"/>
      <top style="thin"/>
      <bottom/>
    </border>
    <border>
      <left style="medium"/>
      <right/>
      <top style="medium"/>
      <bottom style="medium"/>
    </border>
    <border>
      <left/>
      <right/>
      <top style="medium"/>
      <bottom style="medium"/>
    </border>
    <border>
      <left/>
      <right style="medium"/>
      <top style="medium"/>
      <bottom style="mediu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3" fillId="29" borderId="1" applyNumberFormat="0" applyAlignment="0" applyProtection="0"/>
    <xf numFmtId="166" fontId="8"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0" fontId="46" fillId="30" borderId="0" applyNumberFormat="0" applyBorder="0" applyAlignment="0" applyProtection="0"/>
    <xf numFmtId="0" fontId="8" fillId="0" borderId="0">
      <alignment/>
      <protection/>
    </xf>
    <xf numFmtId="0" fontId="8" fillId="0" borderId="0">
      <alignment/>
      <protection/>
    </xf>
    <xf numFmtId="0" fontId="0" fillId="0" borderId="0">
      <alignment/>
      <protection/>
    </xf>
    <xf numFmtId="0" fontId="8" fillId="0" borderId="0">
      <alignment/>
      <protection/>
    </xf>
    <xf numFmtId="0" fontId="0" fillId="31" borderId="4" applyNumberFormat="0" applyFont="0" applyAlignment="0" applyProtection="0"/>
    <xf numFmtId="9" fontId="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7" fillId="32" borderId="0" applyNumberFormat="0" applyBorder="0" applyAlignment="0" applyProtection="0"/>
    <xf numFmtId="0" fontId="48" fillId="21" borderId="5" applyNumberFormat="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xf numFmtId="43" fontId="0" fillId="0" borderId="0" applyFont="0" applyFill="0" applyBorder="0" applyAlignment="0" applyProtection="0"/>
    <xf numFmtId="165" fontId="8" fillId="0" borderId="0" applyFont="0" applyFill="0" applyBorder="0" applyAlignment="0" applyProtection="0"/>
  </cellStyleXfs>
  <cellXfs count="318">
    <xf numFmtId="0" fontId="0" fillId="0" borderId="0" xfId="0" applyFont="1" applyAlignment="1">
      <alignment/>
    </xf>
    <xf numFmtId="0" fontId="56" fillId="0" borderId="0" xfId="0" applyFont="1" applyAlignment="1">
      <alignment/>
    </xf>
    <xf numFmtId="0" fontId="57" fillId="0" borderId="0" xfId="0" applyFont="1" applyAlignment="1">
      <alignment horizontal="center" vertical="center"/>
    </xf>
    <xf numFmtId="0" fontId="57" fillId="0" borderId="0" xfId="0" applyFont="1" applyAlignment="1">
      <alignment horizontal="left" vertical="center"/>
    </xf>
    <xf numFmtId="0" fontId="58" fillId="33" borderId="0" xfId="0" applyFont="1" applyFill="1" applyAlignment="1">
      <alignment horizontal="center" vertical="center"/>
    </xf>
    <xf numFmtId="0" fontId="58" fillId="34" borderId="0" xfId="0" applyFont="1" applyFill="1" applyAlignment="1">
      <alignment horizontal="center" vertical="center"/>
    </xf>
    <xf numFmtId="2" fontId="57" fillId="0" borderId="0" xfId="0" applyNumberFormat="1" applyFont="1" applyAlignment="1">
      <alignment horizontal="center" vertical="center"/>
    </xf>
    <xf numFmtId="164" fontId="57" fillId="0" borderId="0" xfId="47" applyFont="1" applyAlignment="1">
      <alignment horizontal="center" vertical="center"/>
    </xf>
    <xf numFmtId="0" fontId="9" fillId="0" borderId="0" xfId="52" applyFont="1" applyAlignment="1">
      <alignment horizontal="left" wrapText="1"/>
      <protection/>
    </xf>
    <xf numFmtId="165" fontId="5" fillId="0" borderId="0" xfId="72" applyFont="1" applyBorder="1" applyAlignment="1">
      <alignment horizontal="center"/>
    </xf>
    <xf numFmtId="2" fontId="5" fillId="0" borderId="10" xfId="72" applyNumberFormat="1" applyFont="1" applyBorder="1" applyAlignment="1">
      <alignment/>
    </xf>
    <xf numFmtId="0" fontId="9" fillId="0" borderId="0" xfId="52" applyFont="1" applyAlignment="1">
      <alignment horizontal="left" vertical="top" wrapText="1"/>
      <protection/>
    </xf>
    <xf numFmtId="0" fontId="57" fillId="0" borderId="0" xfId="0" applyFont="1" applyAlignment="1">
      <alignment/>
    </xf>
    <xf numFmtId="0" fontId="5" fillId="0" borderId="11" xfId="52" applyFont="1" applyBorder="1" applyAlignment="1">
      <alignment horizontal="center" vertical="center"/>
      <protection/>
    </xf>
    <xf numFmtId="0" fontId="5" fillId="0" borderId="12" xfId="52" applyFont="1" applyBorder="1">
      <alignment/>
      <protection/>
    </xf>
    <xf numFmtId="10" fontId="5" fillId="0" borderId="12" xfId="52" applyNumberFormat="1" applyFont="1" applyBorder="1" applyAlignment="1">
      <alignment horizontal="center"/>
      <protection/>
    </xf>
    <xf numFmtId="10" fontId="5" fillId="0" borderId="13" xfId="52" applyNumberFormat="1" applyFont="1" applyBorder="1" applyAlignment="1">
      <alignment horizontal="center"/>
      <protection/>
    </xf>
    <xf numFmtId="0" fontId="10" fillId="0" borderId="11" xfId="52" applyFont="1" applyBorder="1" applyAlignment="1">
      <alignment horizontal="center" vertical="center"/>
      <protection/>
    </xf>
    <xf numFmtId="0" fontId="10" fillId="0" borderId="12" xfId="52" applyFont="1" applyBorder="1">
      <alignment/>
      <protection/>
    </xf>
    <xf numFmtId="10" fontId="10" fillId="0" borderId="12" xfId="52" applyNumberFormat="1" applyFont="1" applyBorder="1" applyAlignment="1">
      <alignment horizontal="center"/>
      <protection/>
    </xf>
    <xf numFmtId="10" fontId="10" fillId="0" borderId="13" xfId="52" applyNumberFormat="1" applyFont="1" applyBorder="1" applyAlignment="1">
      <alignment horizontal="center"/>
      <protection/>
    </xf>
    <xf numFmtId="0" fontId="5" fillId="0" borderId="0" xfId="52" applyFont="1">
      <alignment/>
      <protection/>
    </xf>
    <xf numFmtId="0" fontId="5" fillId="0" borderId="14" xfId="52" applyFont="1" applyBorder="1" applyAlignment="1">
      <alignment horizontal="center" vertical="center"/>
      <protection/>
    </xf>
    <xf numFmtId="0" fontId="5" fillId="0" borderId="0" xfId="52" applyFont="1" applyAlignment="1">
      <alignment horizontal="left" vertical="center"/>
      <protection/>
    </xf>
    <xf numFmtId="2" fontId="5" fillId="0" borderId="0" xfId="52" applyNumberFormat="1" applyFont="1" applyAlignment="1">
      <alignment horizontal="center" vertical="center"/>
      <protection/>
    </xf>
    <xf numFmtId="2" fontId="5" fillId="0" borderId="10" xfId="52" applyNumberFormat="1" applyFont="1" applyBorder="1" applyAlignment="1">
      <alignment horizontal="center" vertical="center"/>
      <protection/>
    </xf>
    <xf numFmtId="0" fontId="5" fillId="0" borderId="0" xfId="52" applyFont="1" applyAlignment="1">
      <alignment horizontal="center"/>
      <protection/>
    </xf>
    <xf numFmtId="0" fontId="9" fillId="0" borderId="0" xfId="52" applyFont="1" applyAlignment="1">
      <alignment horizontal="right" vertical="center"/>
      <protection/>
    </xf>
    <xf numFmtId="10" fontId="9" fillId="0" borderId="0" xfId="58" applyNumberFormat="1" applyFont="1" applyBorder="1" applyAlignment="1">
      <alignment horizontal="center" vertical="center"/>
    </xf>
    <xf numFmtId="0" fontId="5" fillId="0" borderId="0" xfId="55" applyFont="1">
      <alignment/>
      <protection/>
    </xf>
    <xf numFmtId="0" fontId="9" fillId="0" borderId="14" xfId="52" applyFont="1" applyBorder="1">
      <alignment/>
      <protection/>
    </xf>
    <xf numFmtId="0" fontId="11" fillId="0" borderId="0" xfId="52" applyFont="1">
      <alignment/>
      <protection/>
    </xf>
    <xf numFmtId="0" fontId="5" fillId="0" borderId="14" xfId="52" applyFont="1" applyBorder="1">
      <alignment/>
      <protection/>
    </xf>
    <xf numFmtId="2" fontId="5" fillId="0" borderId="10" xfId="52" applyNumberFormat="1" applyFont="1" applyBorder="1">
      <alignment/>
      <protection/>
    </xf>
    <xf numFmtId="0" fontId="5" fillId="0" borderId="15" xfId="52" applyFont="1" applyBorder="1" applyAlignment="1">
      <alignment horizontal="center" vertical="center"/>
      <protection/>
    </xf>
    <xf numFmtId="0" fontId="5" fillId="0" borderId="16" xfId="52" applyFont="1" applyBorder="1" applyAlignment="1">
      <alignment horizontal="left" vertical="center"/>
      <protection/>
    </xf>
    <xf numFmtId="2" fontId="5" fillId="0" borderId="16" xfId="52" applyNumberFormat="1" applyFont="1" applyBorder="1" applyAlignment="1">
      <alignment horizontal="center" vertical="center"/>
      <protection/>
    </xf>
    <xf numFmtId="2" fontId="5" fillId="0" borderId="17" xfId="52" applyNumberFormat="1" applyFont="1" applyBorder="1" applyAlignment="1">
      <alignment horizontal="center" vertical="center"/>
      <protection/>
    </xf>
    <xf numFmtId="0" fontId="5" fillId="0" borderId="0" xfId="52" applyFont="1" applyAlignment="1">
      <alignment horizontal="center" vertical="center"/>
      <protection/>
    </xf>
    <xf numFmtId="0" fontId="9" fillId="33" borderId="12" xfId="53" applyFont="1" applyFill="1" applyBorder="1" applyAlignment="1">
      <alignment horizontal="left" vertical="center"/>
      <protection/>
    </xf>
    <xf numFmtId="0" fontId="9" fillId="33" borderId="12" xfId="53" applyFont="1" applyFill="1" applyBorder="1" applyAlignment="1">
      <alignment horizontal="left" vertical="center" wrapText="1"/>
      <protection/>
    </xf>
    <xf numFmtId="2" fontId="9" fillId="33" borderId="12" xfId="53" applyNumberFormat="1" applyFont="1" applyFill="1" applyBorder="1" applyAlignment="1">
      <alignment horizontal="center" vertical="center"/>
      <protection/>
    </xf>
    <xf numFmtId="2" fontId="9" fillId="33" borderId="13" xfId="53" applyNumberFormat="1" applyFont="1" applyFill="1" applyBorder="1" applyAlignment="1">
      <alignment horizontal="center" vertical="center"/>
      <protection/>
    </xf>
    <xf numFmtId="0" fontId="9" fillId="35" borderId="12" xfId="53" applyFont="1" applyFill="1" applyBorder="1" applyAlignment="1">
      <alignment horizontal="left" vertical="center"/>
      <protection/>
    </xf>
    <xf numFmtId="0" fontId="9" fillId="35" borderId="12" xfId="53" applyFont="1" applyFill="1" applyBorder="1" applyAlignment="1">
      <alignment horizontal="left" vertical="center" wrapText="1"/>
      <protection/>
    </xf>
    <xf numFmtId="2" fontId="9" fillId="35" borderId="12" xfId="53" applyNumberFormat="1" applyFont="1" applyFill="1" applyBorder="1" applyAlignment="1">
      <alignment horizontal="center" vertical="center"/>
      <protection/>
    </xf>
    <xf numFmtId="2" fontId="9" fillId="35" borderId="13" xfId="53" applyNumberFormat="1" applyFont="1" applyFill="1" applyBorder="1" applyAlignment="1">
      <alignment horizontal="center" vertical="center"/>
      <protection/>
    </xf>
    <xf numFmtId="0" fontId="5" fillId="0" borderId="12" xfId="53" applyFont="1" applyBorder="1" applyAlignment="1">
      <alignment horizontal="center" vertical="center"/>
      <protection/>
    </xf>
    <xf numFmtId="2" fontId="5" fillId="0" borderId="12" xfId="53" applyNumberFormat="1" applyFont="1" applyBorder="1" applyAlignment="1">
      <alignment horizontal="center" vertical="center"/>
      <protection/>
    </xf>
    <xf numFmtId="2" fontId="5" fillId="0" borderId="13" xfId="53" applyNumberFormat="1" applyFont="1" applyBorder="1" applyAlignment="1">
      <alignment horizontal="center" vertical="center"/>
      <protection/>
    </xf>
    <xf numFmtId="0" fontId="10" fillId="0" borderId="11" xfId="53" applyFont="1" applyBorder="1" applyAlignment="1">
      <alignment horizontal="left" vertical="center"/>
      <protection/>
    </xf>
    <xf numFmtId="0" fontId="10" fillId="0" borderId="12" xfId="53" applyFont="1" applyBorder="1" applyAlignment="1">
      <alignment horizontal="center" vertical="center"/>
      <protection/>
    </xf>
    <xf numFmtId="0" fontId="10" fillId="0" borderId="12" xfId="53" applyFont="1" applyBorder="1" applyAlignment="1">
      <alignment horizontal="left" vertical="center" wrapText="1"/>
      <protection/>
    </xf>
    <xf numFmtId="2" fontId="10" fillId="0" borderId="12" xfId="53" applyNumberFormat="1" applyFont="1" applyBorder="1" applyAlignment="1">
      <alignment horizontal="center" vertical="center"/>
      <protection/>
    </xf>
    <xf numFmtId="0" fontId="57" fillId="0" borderId="18" xfId="0" applyFont="1" applyBorder="1" applyAlignment="1">
      <alignment horizontal="left" vertical="center"/>
    </xf>
    <xf numFmtId="0" fontId="57" fillId="0" borderId="19" xfId="0" applyFont="1" applyBorder="1" applyAlignment="1">
      <alignment horizontal="left" vertical="center"/>
    </xf>
    <xf numFmtId="2" fontId="57" fillId="0" borderId="20" xfId="0" applyNumberFormat="1" applyFont="1" applyBorder="1" applyAlignment="1">
      <alignment horizontal="left" vertical="center"/>
    </xf>
    <xf numFmtId="0" fontId="58" fillId="0" borderId="14" xfId="0" applyFont="1" applyBorder="1" applyAlignment="1">
      <alignment horizontal="left" vertical="center"/>
    </xf>
    <xf numFmtId="2" fontId="58" fillId="0" borderId="0" xfId="0" applyNumberFormat="1" applyFont="1" applyAlignment="1">
      <alignment horizontal="left" vertical="center"/>
    </xf>
    <xf numFmtId="164" fontId="57" fillId="0" borderId="10" xfId="47" applyFont="1" applyBorder="1" applyAlignment="1">
      <alignment horizontal="left" vertical="center"/>
    </xf>
    <xf numFmtId="0" fontId="57" fillId="0" borderId="14" xfId="0" applyFont="1" applyBorder="1" applyAlignment="1">
      <alignment horizontal="left" vertical="center"/>
    </xf>
    <xf numFmtId="0" fontId="9" fillId="36" borderId="21" xfId="52" applyFont="1" applyFill="1" applyBorder="1" applyAlignment="1">
      <alignment horizontal="center" vertical="center" wrapText="1"/>
      <protection/>
    </xf>
    <xf numFmtId="0" fontId="9" fillId="36" borderId="22" xfId="52" applyFont="1" applyFill="1" applyBorder="1" applyAlignment="1">
      <alignment horizontal="center" vertical="center" wrapText="1"/>
      <protection/>
    </xf>
    <xf numFmtId="2" fontId="9" fillId="36" borderId="22" xfId="52" applyNumberFormat="1" applyFont="1" applyFill="1" applyBorder="1" applyAlignment="1">
      <alignment horizontal="center" vertical="center" wrapText="1"/>
      <protection/>
    </xf>
    <xf numFmtId="2" fontId="9" fillId="36" borderId="23" xfId="52" applyNumberFormat="1" applyFont="1" applyFill="1" applyBorder="1" applyAlignment="1">
      <alignment horizontal="center" vertical="center" wrapText="1"/>
      <protection/>
    </xf>
    <xf numFmtId="0" fontId="57" fillId="0" borderId="16" xfId="0" applyFont="1" applyBorder="1" applyAlignment="1">
      <alignment horizontal="center" vertical="center"/>
    </xf>
    <xf numFmtId="0" fontId="57" fillId="0" borderId="16" xfId="0" applyFont="1" applyBorder="1" applyAlignment="1">
      <alignment horizontal="left" vertical="center"/>
    </xf>
    <xf numFmtId="2" fontId="57" fillId="0" borderId="16" xfId="0" applyNumberFormat="1" applyFont="1" applyBorder="1" applyAlignment="1">
      <alignment horizontal="center" vertical="center"/>
    </xf>
    <xf numFmtId="164" fontId="57" fillId="0" borderId="16" xfId="47" applyFont="1" applyBorder="1" applyAlignment="1">
      <alignment horizontal="center" vertical="center"/>
    </xf>
    <xf numFmtId="164" fontId="57" fillId="0" borderId="17" xfId="47" applyFont="1" applyBorder="1" applyAlignment="1">
      <alignment horizontal="center" vertical="center"/>
    </xf>
    <xf numFmtId="0" fontId="57" fillId="0" borderId="18" xfId="0" applyFont="1" applyBorder="1" applyAlignment="1">
      <alignment horizontal="center" vertical="center"/>
    </xf>
    <xf numFmtId="0" fontId="57" fillId="0" borderId="19" xfId="0" applyFont="1" applyBorder="1" applyAlignment="1">
      <alignment horizontal="center" vertical="center"/>
    </xf>
    <xf numFmtId="164" fontId="57" fillId="0" borderId="0" xfId="47" applyFont="1" applyBorder="1" applyAlignment="1">
      <alignment horizontal="center" vertical="center"/>
    </xf>
    <xf numFmtId="164" fontId="57" fillId="0" borderId="10" xfId="47" applyFont="1" applyBorder="1" applyAlignment="1">
      <alignment horizontal="center" vertical="center"/>
    </xf>
    <xf numFmtId="0" fontId="57" fillId="0" borderId="14" xfId="0" applyFont="1" applyBorder="1" applyAlignment="1">
      <alignment horizontal="center" vertical="center"/>
    </xf>
    <xf numFmtId="10" fontId="57" fillId="0" borderId="0" xfId="47" applyNumberFormat="1" applyFont="1" applyBorder="1" applyAlignment="1">
      <alignment horizontal="left" vertical="center"/>
    </xf>
    <xf numFmtId="0" fontId="57" fillId="0" borderId="10" xfId="0" applyFont="1" applyBorder="1" applyAlignment="1">
      <alignment horizontal="center" vertical="center"/>
    </xf>
    <xf numFmtId="2" fontId="57" fillId="0" borderId="17" xfId="0" applyNumberFormat="1" applyFont="1" applyBorder="1" applyAlignment="1">
      <alignment horizontal="left" vertical="center"/>
    </xf>
    <xf numFmtId="0" fontId="57" fillId="0" borderId="19" xfId="0" applyFont="1" applyBorder="1" applyAlignment="1">
      <alignment/>
    </xf>
    <xf numFmtId="0" fontId="57" fillId="0" borderId="20" xfId="0" applyFont="1" applyBorder="1" applyAlignment="1">
      <alignment/>
    </xf>
    <xf numFmtId="0" fontId="57" fillId="0" borderId="10" xfId="0" applyFont="1" applyBorder="1" applyAlignment="1">
      <alignment/>
    </xf>
    <xf numFmtId="10" fontId="57" fillId="0" borderId="0" xfId="57" applyNumberFormat="1" applyFont="1" applyBorder="1" applyAlignment="1">
      <alignment horizontal="left" vertical="center"/>
    </xf>
    <xf numFmtId="0" fontId="57" fillId="0" borderId="14" xfId="0" applyFont="1" applyBorder="1" applyAlignment="1">
      <alignment/>
    </xf>
    <xf numFmtId="0" fontId="57" fillId="0" borderId="15" xfId="0" applyFont="1" applyBorder="1" applyAlignment="1">
      <alignment/>
    </xf>
    <xf numFmtId="0" fontId="57" fillId="0" borderId="16" xfId="0" applyFont="1" applyBorder="1" applyAlignment="1">
      <alignment/>
    </xf>
    <xf numFmtId="0" fontId="57" fillId="0" borderId="17" xfId="0" applyFont="1" applyBorder="1" applyAlignment="1">
      <alignment/>
    </xf>
    <xf numFmtId="2" fontId="9" fillId="0" borderId="12" xfId="53" applyNumberFormat="1" applyFont="1" applyBorder="1" applyAlignment="1">
      <alignment horizontal="right" vertical="center"/>
      <protection/>
    </xf>
    <xf numFmtId="0" fontId="5" fillId="0" borderId="12" xfId="53" applyFont="1" applyBorder="1" applyAlignment="1">
      <alignment horizontal="left" vertical="center" wrapText="1"/>
      <protection/>
    </xf>
    <xf numFmtId="164" fontId="9" fillId="0" borderId="13" xfId="47" applyFont="1" applyFill="1" applyBorder="1" applyAlignment="1">
      <alignment horizontal="center" vertical="center"/>
    </xf>
    <xf numFmtId="0" fontId="5" fillId="0" borderId="11" xfId="53" applyFont="1" applyBorder="1" applyAlignment="1">
      <alignment horizontal="center" vertical="center" wrapText="1"/>
      <protection/>
    </xf>
    <xf numFmtId="164" fontId="5" fillId="0" borderId="13" xfId="47" applyFont="1" applyFill="1" applyBorder="1" applyAlignment="1">
      <alignment horizontal="center" vertical="center"/>
    </xf>
    <xf numFmtId="0" fontId="9" fillId="33" borderId="11" xfId="0" applyFont="1" applyFill="1" applyBorder="1" applyAlignment="1">
      <alignment horizontal="center" vertical="center"/>
    </xf>
    <xf numFmtId="0" fontId="9" fillId="33" borderId="12" xfId="0" applyFont="1" applyFill="1" applyBorder="1" applyAlignment="1">
      <alignment horizontal="center" vertical="center"/>
    </xf>
    <xf numFmtId="0" fontId="9" fillId="33" borderId="12" xfId="53" applyFont="1" applyFill="1" applyBorder="1" applyAlignment="1">
      <alignment horizontal="center" vertical="center"/>
      <protection/>
    </xf>
    <xf numFmtId="0" fontId="9" fillId="33" borderId="13" xfId="53" applyFont="1" applyFill="1" applyBorder="1" applyAlignment="1">
      <alignment horizontal="center" vertical="center"/>
      <protection/>
    </xf>
    <xf numFmtId="0" fontId="57" fillId="0" borderId="0" xfId="0" applyFont="1" applyAlignment="1">
      <alignment horizontal="center"/>
    </xf>
    <xf numFmtId="0" fontId="5" fillId="0" borderId="14" xfId="53" applyFont="1" applyBorder="1" applyAlignment="1">
      <alignment horizontal="center" vertical="center"/>
      <protection/>
    </xf>
    <xf numFmtId="0" fontId="5" fillId="0" borderId="0" xfId="53" applyFont="1" applyAlignment="1">
      <alignment horizontal="left" vertical="center" wrapText="1"/>
      <protection/>
    </xf>
    <xf numFmtId="164" fontId="5" fillId="0" borderId="0" xfId="47" applyFont="1" applyFill="1" applyBorder="1" applyAlignment="1">
      <alignment horizontal="center" vertical="center"/>
    </xf>
    <xf numFmtId="2" fontId="4" fillId="36" borderId="12" xfId="53" applyNumberFormat="1" applyFont="1" applyFill="1" applyBorder="1" applyAlignment="1">
      <alignment horizontal="center" vertical="center"/>
      <protection/>
    </xf>
    <xf numFmtId="0" fontId="57" fillId="0" borderId="16" xfId="0" applyFont="1" applyBorder="1" applyAlignment="1">
      <alignment horizontal="center"/>
    </xf>
    <xf numFmtId="0" fontId="57" fillId="0" borderId="19" xfId="47" applyNumberFormat="1" applyFont="1" applyBorder="1" applyAlignment="1">
      <alignment horizontal="center" vertical="center"/>
    </xf>
    <xf numFmtId="0" fontId="57" fillId="0" borderId="20" xfId="47" applyNumberFormat="1" applyFont="1" applyBorder="1" applyAlignment="1">
      <alignment horizontal="center" vertical="center"/>
    </xf>
    <xf numFmtId="0" fontId="58" fillId="0" borderId="0" xfId="0" applyFont="1" applyAlignment="1">
      <alignment horizontal="left" vertical="center"/>
    </xf>
    <xf numFmtId="0" fontId="57" fillId="0" borderId="0" xfId="47" applyNumberFormat="1" applyFont="1" applyBorder="1" applyAlignment="1">
      <alignment horizontal="center" vertical="center"/>
    </xf>
    <xf numFmtId="0" fontId="57" fillId="0" borderId="10" xfId="47" applyNumberFormat="1" applyFont="1" applyBorder="1" applyAlignment="1">
      <alignment horizontal="center" vertical="center"/>
    </xf>
    <xf numFmtId="0" fontId="57" fillId="0" borderId="0" xfId="47" applyNumberFormat="1" applyFont="1" applyBorder="1" applyAlignment="1">
      <alignment horizontal="left" vertical="center"/>
    </xf>
    <xf numFmtId="0" fontId="58" fillId="0" borderId="14" xfId="0" applyFont="1" applyBorder="1" applyAlignment="1">
      <alignment horizontal="center" vertical="center"/>
    </xf>
    <xf numFmtId="0" fontId="57" fillId="0" borderId="15" xfId="0" applyFont="1" applyBorder="1" applyAlignment="1">
      <alignment horizontal="center" vertical="center"/>
    </xf>
    <xf numFmtId="168" fontId="9" fillId="33" borderId="12" xfId="53" applyNumberFormat="1" applyFont="1" applyFill="1" applyBorder="1" applyAlignment="1">
      <alignment horizontal="center" vertical="center"/>
      <protection/>
    </xf>
    <xf numFmtId="168" fontId="5" fillId="0" borderId="12" xfId="53" applyNumberFormat="1" applyFont="1" applyBorder="1" applyAlignment="1">
      <alignment horizontal="center" vertical="center"/>
      <protection/>
    </xf>
    <xf numFmtId="168" fontId="57" fillId="0" borderId="0" xfId="0" applyNumberFormat="1" applyFont="1" applyAlignment="1">
      <alignment/>
    </xf>
    <xf numFmtId="168" fontId="57" fillId="0" borderId="16" xfId="0" applyNumberFormat="1" applyFont="1" applyBorder="1" applyAlignment="1">
      <alignment/>
    </xf>
    <xf numFmtId="0" fontId="9" fillId="33" borderId="12" xfId="0" applyFont="1" applyFill="1" applyBorder="1" applyAlignment="1">
      <alignment horizontal="center" vertical="center" wrapText="1"/>
    </xf>
    <xf numFmtId="0" fontId="57" fillId="34" borderId="24" xfId="0" applyFont="1" applyFill="1" applyBorder="1" applyAlignment="1">
      <alignment horizontal="center" vertical="center" wrapText="1"/>
    </xf>
    <xf numFmtId="0" fontId="57" fillId="34" borderId="24" xfId="0" applyFont="1" applyFill="1" applyBorder="1" applyAlignment="1">
      <alignment horizontal="center" vertical="center"/>
    </xf>
    <xf numFmtId="0" fontId="57" fillId="34" borderId="24" xfId="0" applyFont="1" applyFill="1" applyBorder="1" applyAlignment="1">
      <alignment horizontal="left" vertical="center" wrapText="1"/>
    </xf>
    <xf numFmtId="2" fontId="57" fillId="34" borderId="24" xfId="0" applyNumberFormat="1" applyFont="1" applyFill="1" applyBorder="1" applyAlignment="1">
      <alignment horizontal="center" vertical="center"/>
    </xf>
    <xf numFmtId="164" fontId="57" fillId="34" borderId="24" xfId="47" applyFont="1" applyFill="1" applyBorder="1" applyAlignment="1">
      <alignment horizontal="center" vertical="center"/>
    </xf>
    <xf numFmtId="164" fontId="58" fillId="34" borderId="24" xfId="47" applyFont="1" applyFill="1" applyBorder="1" applyAlignment="1">
      <alignment horizontal="right" vertical="center"/>
    </xf>
    <xf numFmtId="0" fontId="56" fillId="36" borderId="25" xfId="0" applyFont="1" applyFill="1" applyBorder="1" applyAlignment="1">
      <alignment horizontal="center" vertical="center"/>
    </xf>
    <xf numFmtId="0" fontId="56" fillId="36" borderId="24" xfId="0" applyFont="1" applyFill="1" applyBorder="1" applyAlignment="1">
      <alignment horizontal="center" vertical="center" wrapText="1"/>
    </xf>
    <xf numFmtId="0" fontId="56" fillId="36" borderId="24" xfId="0" applyFont="1" applyFill="1" applyBorder="1" applyAlignment="1">
      <alignment horizontal="center" vertical="center"/>
    </xf>
    <xf numFmtId="0" fontId="56" fillId="36" borderId="24" xfId="0" applyFont="1" applyFill="1" applyBorder="1" applyAlignment="1">
      <alignment horizontal="left" vertical="center" wrapText="1"/>
    </xf>
    <xf numFmtId="2" fontId="56" fillId="36" borderId="24" xfId="0" applyNumberFormat="1" applyFont="1" applyFill="1" applyBorder="1" applyAlignment="1">
      <alignment horizontal="center" vertical="center"/>
    </xf>
    <xf numFmtId="164" fontId="56" fillId="36" borderId="24" xfId="47" applyFont="1" applyFill="1" applyBorder="1" applyAlignment="1">
      <alignment horizontal="center" vertical="center"/>
    </xf>
    <xf numFmtId="164" fontId="59" fillId="36" borderId="24" xfId="47" applyFont="1" applyFill="1" applyBorder="1" applyAlignment="1">
      <alignment horizontal="right" vertical="center"/>
    </xf>
    <xf numFmtId="0" fontId="9" fillId="36" borderId="22" xfId="47" applyNumberFormat="1" applyFont="1" applyFill="1" applyBorder="1" applyAlignment="1">
      <alignment horizontal="center" vertical="center"/>
    </xf>
    <xf numFmtId="0" fontId="9" fillId="36" borderId="23" xfId="47" applyNumberFormat="1" applyFont="1" applyFill="1" applyBorder="1" applyAlignment="1">
      <alignment horizontal="center" vertical="center"/>
    </xf>
    <xf numFmtId="0" fontId="9" fillId="0" borderId="14" xfId="52" applyFont="1" applyBorder="1" applyAlignment="1">
      <alignment horizontal="left"/>
      <protection/>
    </xf>
    <xf numFmtId="0" fontId="5" fillId="0" borderId="14" xfId="52" applyFont="1" applyBorder="1" applyAlignment="1">
      <alignment horizontal="left"/>
      <protection/>
    </xf>
    <xf numFmtId="164" fontId="9" fillId="0" borderId="10" xfId="47" applyFont="1" applyFill="1" applyBorder="1" applyAlignment="1">
      <alignment horizontal="center" vertical="center"/>
    </xf>
    <xf numFmtId="0" fontId="58" fillId="0" borderId="20" xfId="0" applyFont="1" applyBorder="1" applyAlignment="1">
      <alignment/>
    </xf>
    <xf numFmtId="0" fontId="58" fillId="0" borderId="10" xfId="0" applyFont="1" applyBorder="1" applyAlignment="1">
      <alignment/>
    </xf>
    <xf numFmtId="0" fontId="58" fillId="0" borderId="0" xfId="0" applyFont="1" applyAlignment="1">
      <alignment/>
    </xf>
    <xf numFmtId="0" fontId="57" fillId="0" borderId="11" xfId="0" applyFont="1" applyBorder="1" applyAlignment="1">
      <alignment/>
    </xf>
    <xf numFmtId="0" fontId="9" fillId="0" borderId="12" xfId="53" applyFont="1" applyBorder="1" applyAlignment="1">
      <alignment horizontal="left" vertical="center" wrapText="1"/>
      <protection/>
    </xf>
    <xf numFmtId="0" fontId="9" fillId="0" borderId="12" xfId="53" applyFont="1" applyBorder="1" applyAlignment="1">
      <alignment horizontal="center" vertical="center"/>
      <protection/>
    </xf>
    <xf numFmtId="168" fontId="9" fillId="0" borderId="12" xfId="53" applyNumberFormat="1" applyFont="1" applyBorder="1" applyAlignment="1">
      <alignment horizontal="center" vertical="center"/>
      <protection/>
    </xf>
    <xf numFmtId="164" fontId="9" fillId="0" borderId="12" xfId="47" applyFont="1" applyFill="1" applyBorder="1" applyAlignment="1">
      <alignment horizontal="center" vertical="center"/>
    </xf>
    <xf numFmtId="164" fontId="58" fillId="35" borderId="24" xfId="47" applyFont="1" applyFill="1" applyBorder="1" applyAlignment="1">
      <alignment horizontal="right" vertical="center"/>
    </xf>
    <xf numFmtId="164" fontId="58" fillId="35" borderId="13" xfId="47" applyFont="1" applyFill="1" applyBorder="1" applyAlignment="1">
      <alignment horizontal="right" vertical="center"/>
    </xf>
    <xf numFmtId="0" fontId="9" fillId="33" borderId="11" xfId="53" applyFont="1" applyFill="1" applyBorder="1" applyAlignment="1">
      <alignment horizontal="center" vertical="center"/>
      <protection/>
    </xf>
    <xf numFmtId="0" fontId="10" fillId="0" borderId="12" xfId="53" applyFont="1" applyBorder="1" applyAlignment="1">
      <alignment horizontal="center" vertical="center" wrapText="1"/>
      <protection/>
    </xf>
    <xf numFmtId="0" fontId="9" fillId="36" borderId="11" xfId="0" applyFont="1" applyFill="1" applyBorder="1" applyAlignment="1">
      <alignment horizontal="center" vertical="center"/>
    </xf>
    <xf numFmtId="0" fontId="9" fillId="36" borderId="12" xfId="0" applyFont="1" applyFill="1" applyBorder="1" applyAlignment="1">
      <alignment horizontal="center" vertical="center"/>
    </xf>
    <xf numFmtId="0" fontId="9" fillId="36" borderId="12" xfId="47" applyNumberFormat="1" applyFont="1" applyFill="1" applyBorder="1" applyAlignment="1">
      <alignment horizontal="center" vertical="center"/>
    </xf>
    <xf numFmtId="0" fontId="58" fillId="33" borderId="11" xfId="0" applyFont="1" applyFill="1" applyBorder="1" applyAlignment="1">
      <alignment horizontal="center" vertical="center"/>
    </xf>
    <xf numFmtId="0" fontId="58" fillId="34" borderId="11" xfId="0" applyFont="1" applyFill="1" applyBorder="1" applyAlignment="1">
      <alignment horizontal="center" vertical="center"/>
    </xf>
    <xf numFmtId="0" fontId="57" fillId="35" borderId="12" xfId="0" applyFont="1" applyFill="1" applyBorder="1" applyAlignment="1">
      <alignment horizontal="center" vertical="center" wrapText="1"/>
    </xf>
    <xf numFmtId="0" fontId="57" fillId="35" borderId="12" xfId="0" applyFont="1" applyFill="1" applyBorder="1" applyAlignment="1">
      <alignment horizontal="center" vertical="center"/>
    </xf>
    <xf numFmtId="0" fontId="57" fillId="35" borderId="12" xfId="0" applyFont="1" applyFill="1" applyBorder="1" applyAlignment="1">
      <alignment horizontal="left" vertical="center" wrapText="1"/>
    </xf>
    <xf numFmtId="2" fontId="57" fillId="35" borderId="12" xfId="0" applyNumberFormat="1" applyFont="1" applyFill="1" applyBorder="1" applyAlignment="1">
      <alignment horizontal="center" vertical="center"/>
    </xf>
    <xf numFmtId="164" fontId="57" fillId="35" borderId="26" xfId="47" applyFont="1" applyFill="1" applyBorder="1" applyAlignment="1">
      <alignment horizontal="center" vertical="center"/>
    </xf>
    <xf numFmtId="0" fontId="58" fillId="0" borderId="14" xfId="0" applyFont="1" applyBorder="1" applyAlignment="1">
      <alignment/>
    </xf>
    <xf numFmtId="17" fontId="57" fillId="0" borderId="0" xfId="47" applyNumberFormat="1" applyFont="1" applyBorder="1" applyAlignment="1" quotePrefix="1">
      <alignment horizontal="left" vertical="center"/>
    </xf>
    <xf numFmtId="0" fontId="57" fillId="0" borderId="0" xfId="47" applyNumberFormat="1" applyFont="1" applyFill="1" applyBorder="1" applyAlignment="1">
      <alignment horizontal="center" vertical="center"/>
    </xf>
    <xf numFmtId="0" fontId="58" fillId="0" borderId="0" xfId="0" applyFont="1" applyAlignment="1">
      <alignment horizontal="center" vertical="center"/>
    </xf>
    <xf numFmtId="9" fontId="57" fillId="0" borderId="0" xfId="47" applyNumberFormat="1" applyFont="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2" xfId="0" applyFont="1" applyFill="1" applyBorder="1" applyAlignment="1">
      <alignment horizontal="left" vertical="center" wrapText="1"/>
    </xf>
    <xf numFmtId="0" fontId="4" fillId="33" borderId="12" xfId="53" applyFont="1" applyFill="1" applyBorder="1" applyAlignment="1">
      <alignment horizontal="center" vertical="center"/>
      <protection/>
    </xf>
    <xf numFmtId="168" fontId="4" fillId="33" borderId="12" xfId="53" applyNumberFormat="1" applyFont="1" applyFill="1" applyBorder="1" applyAlignment="1">
      <alignment horizontal="center" vertical="center"/>
      <protection/>
    </xf>
    <xf numFmtId="0" fontId="4" fillId="33" borderId="12" xfId="53" applyFont="1" applyFill="1" applyBorder="1" applyAlignment="1">
      <alignment horizontal="right" vertical="center"/>
      <protection/>
    </xf>
    <xf numFmtId="164" fontId="4" fillId="33" borderId="13" xfId="47" applyFont="1" applyFill="1" applyBorder="1" applyAlignment="1">
      <alignment horizontal="center" vertical="center"/>
    </xf>
    <xf numFmtId="0" fontId="56" fillId="33" borderId="0" xfId="0" applyFont="1" applyFill="1" applyAlignment="1">
      <alignment/>
    </xf>
    <xf numFmtId="0" fontId="57" fillId="0" borderId="0" xfId="0" applyFont="1" applyAlignment="1">
      <alignment horizontal="left"/>
    </xf>
    <xf numFmtId="0" fontId="57" fillId="37" borderId="0" xfId="0" applyFont="1" applyFill="1" applyAlignment="1">
      <alignment horizontal="center" vertical="center"/>
    </xf>
    <xf numFmtId="0" fontId="57" fillId="0" borderId="0" xfId="47" applyNumberFormat="1" applyFont="1" applyFill="1" applyBorder="1" applyAlignment="1">
      <alignment horizontal="left" vertical="center"/>
    </xf>
    <xf numFmtId="0" fontId="57" fillId="0" borderId="11" xfId="0" applyFont="1" applyBorder="1" applyAlignment="1">
      <alignment horizontal="center" vertical="center"/>
    </xf>
    <xf numFmtId="0" fontId="60" fillId="34" borderId="25" xfId="0" applyFont="1" applyFill="1" applyBorder="1" applyAlignment="1">
      <alignment horizontal="center" vertical="center"/>
    </xf>
    <xf numFmtId="0" fontId="61" fillId="35" borderId="11" xfId="0" applyFont="1" applyFill="1" applyBorder="1" applyAlignment="1">
      <alignment horizontal="center" vertical="center"/>
    </xf>
    <xf numFmtId="0" fontId="58" fillId="33" borderId="26" xfId="0" applyFont="1" applyFill="1" applyBorder="1" applyAlignment="1">
      <alignment vertical="center"/>
    </xf>
    <xf numFmtId="0" fontId="58" fillId="33" borderId="24" xfId="0" applyFont="1" applyFill="1" applyBorder="1" applyAlignment="1">
      <alignment vertical="center"/>
    </xf>
    <xf numFmtId="0" fontId="58" fillId="33" borderId="27" xfId="0" applyFont="1" applyFill="1" applyBorder="1" applyAlignment="1">
      <alignment vertical="center"/>
    </xf>
    <xf numFmtId="164" fontId="59" fillId="38" borderId="13" xfId="47" applyFont="1" applyFill="1" applyBorder="1" applyAlignment="1">
      <alignment horizontal="right" vertical="center"/>
    </xf>
    <xf numFmtId="164" fontId="58" fillId="34" borderId="13" xfId="47" applyFont="1" applyFill="1" applyBorder="1" applyAlignment="1">
      <alignment horizontal="right" vertical="center"/>
    </xf>
    <xf numFmtId="0" fontId="4" fillId="36" borderId="12" xfId="0" applyFont="1" applyFill="1" applyBorder="1" applyAlignment="1">
      <alignment horizontal="left" vertical="center"/>
    </xf>
    <xf numFmtId="0" fontId="9" fillId="35" borderId="11" xfId="53" applyFont="1" applyFill="1" applyBorder="1" applyAlignment="1">
      <alignment horizontal="center" vertical="center"/>
      <protection/>
    </xf>
    <xf numFmtId="0" fontId="57" fillId="0" borderId="0" xfId="0" applyFont="1" applyAlignment="1">
      <alignment wrapText="1"/>
    </xf>
    <xf numFmtId="0" fontId="57" fillId="0" borderId="16" xfId="0" applyFont="1" applyBorder="1" applyAlignment="1">
      <alignment wrapText="1"/>
    </xf>
    <xf numFmtId="0" fontId="5" fillId="0" borderId="12" xfId="53" applyFont="1" applyBorder="1" applyAlignment="1">
      <alignment horizontal="center" vertical="center" wrapText="1"/>
      <protection/>
    </xf>
    <xf numFmtId="0" fontId="5" fillId="0" borderId="12" xfId="47" applyNumberFormat="1" applyFont="1" applyFill="1" applyBorder="1" applyAlignment="1" applyProtection="1">
      <alignment horizontal="center" vertical="center" wrapText="1"/>
      <protection/>
    </xf>
    <xf numFmtId="0" fontId="5" fillId="0" borderId="12" xfId="47" applyNumberFormat="1" applyFont="1" applyFill="1" applyBorder="1" applyAlignment="1" applyProtection="1">
      <alignment horizontal="left" vertical="center" wrapText="1"/>
      <protection/>
    </xf>
    <xf numFmtId="2" fontId="5" fillId="0" borderId="12" xfId="47" applyNumberFormat="1" applyFont="1" applyFill="1" applyBorder="1" applyAlignment="1" applyProtection="1">
      <alignment horizontal="center" vertical="center" wrapText="1"/>
      <protection/>
    </xf>
    <xf numFmtId="164" fontId="5" fillId="0" borderId="12" xfId="47" applyFont="1" applyFill="1" applyBorder="1" applyAlignment="1" applyProtection="1">
      <alignment horizontal="center" vertical="center" wrapText="1"/>
      <protection/>
    </xf>
    <xf numFmtId="164" fontId="57" fillId="0" borderId="12" xfId="47" applyFont="1" applyFill="1" applyBorder="1" applyAlignment="1">
      <alignment horizontal="center" vertical="center"/>
    </xf>
    <xf numFmtId="164" fontId="57" fillId="0" borderId="13" xfId="47" applyFont="1" applyFill="1" applyBorder="1" applyAlignment="1">
      <alignment horizontal="center" vertical="center"/>
    </xf>
    <xf numFmtId="0" fontId="57" fillId="0" borderId="16" xfId="47" applyNumberFormat="1" applyFont="1" applyBorder="1" applyAlignment="1">
      <alignment horizontal="center" vertical="center"/>
    </xf>
    <xf numFmtId="0" fontId="58" fillId="0" borderId="17" xfId="0" applyFont="1" applyBorder="1" applyAlignment="1">
      <alignment/>
    </xf>
    <xf numFmtId="164" fontId="9" fillId="0" borderId="0" xfId="47" applyFont="1" applyFill="1" applyBorder="1" applyAlignment="1">
      <alignment horizontal="center" vertical="center"/>
    </xf>
    <xf numFmtId="0" fontId="57" fillId="0" borderId="14" xfId="0" applyFont="1" applyBorder="1" applyAlignment="1">
      <alignment horizontal="center"/>
    </xf>
    <xf numFmtId="0" fontId="57" fillId="0" borderId="15" xfId="0" applyFont="1" applyBorder="1" applyAlignment="1">
      <alignment horizontal="center"/>
    </xf>
    <xf numFmtId="2" fontId="4" fillId="36" borderId="13" xfId="53" applyNumberFormat="1" applyFont="1" applyFill="1" applyBorder="1" applyAlignment="1">
      <alignment horizontal="center" vertical="center"/>
      <protection/>
    </xf>
    <xf numFmtId="0" fontId="57" fillId="0" borderId="16" xfId="0" applyFont="1" applyBorder="1" applyAlignment="1">
      <alignment horizontal="left"/>
    </xf>
    <xf numFmtId="17" fontId="57" fillId="0" borderId="10" xfId="47" applyNumberFormat="1" applyFont="1" applyBorder="1" applyAlignment="1" quotePrefix="1">
      <alignment horizontal="left" vertical="center"/>
    </xf>
    <xf numFmtId="10" fontId="57" fillId="0" borderId="10" xfId="57" applyNumberFormat="1" applyFont="1" applyBorder="1" applyAlignment="1">
      <alignment horizontal="left" vertical="center"/>
    </xf>
    <xf numFmtId="0" fontId="57" fillId="0" borderId="10" xfId="47" applyNumberFormat="1" applyFont="1" applyFill="1" applyBorder="1" applyAlignment="1">
      <alignment horizontal="left" vertical="center"/>
    </xf>
    <xf numFmtId="0" fontId="62" fillId="0" borderId="0" xfId="53" applyFont="1" applyAlignment="1">
      <alignment horizontal="center" vertical="center" wrapText="1"/>
      <protection/>
    </xf>
    <xf numFmtId="0" fontId="5" fillId="0" borderId="14" xfId="53" applyFont="1" applyBorder="1" applyAlignment="1">
      <alignment horizontal="center" vertical="center" wrapText="1"/>
      <protection/>
    </xf>
    <xf numFmtId="0" fontId="5" fillId="0" borderId="0" xfId="53" applyFont="1" applyAlignment="1">
      <alignment horizontal="center" vertical="center"/>
      <protection/>
    </xf>
    <xf numFmtId="168" fontId="5" fillId="0" borderId="0" xfId="53" applyNumberFormat="1" applyFont="1" applyAlignment="1">
      <alignment horizontal="center" vertical="center"/>
      <protection/>
    </xf>
    <xf numFmtId="2" fontId="9" fillId="0" borderId="0" xfId="53" applyNumberFormat="1" applyFont="1" applyAlignment="1">
      <alignment horizontal="right" vertical="center"/>
      <protection/>
    </xf>
    <xf numFmtId="4" fontId="57" fillId="0" borderId="0" xfId="0" applyNumberFormat="1" applyFont="1" applyAlignment="1">
      <alignment horizontal="center" vertical="center"/>
    </xf>
    <xf numFmtId="0" fontId="4" fillId="0" borderId="0" xfId="53" applyFont="1" applyAlignment="1">
      <alignment horizontal="center" vertical="center"/>
      <protection/>
    </xf>
    <xf numFmtId="0" fontId="9" fillId="0" borderId="0" xfId="53" applyFont="1" applyAlignment="1">
      <alignment horizontal="center" vertical="center"/>
      <protection/>
    </xf>
    <xf numFmtId="0" fontId="10" fillId="0" borderId="0" xfId="53" applyFont="1" applyAlignment="1">
      <alignment horizontal="center" vertical="center"/>
      <protection/>
    </xf>
    <xf numFmtId="0" fontId="56" fillId="0" borderId="14" xfId="0" applyFont="1" applyBorder="1" applyAlignment="1">
      <alignment horizontal="center" vertical="center"/>
    </xf>
    <xf numFmtId="0" fontId="56" fillId="0" borderId="0" xfId="0" applyFont="1" applyAlignment="1">
      <alignment horizontal="center" vertical="center" wrapText="1"/>
    </xf>
    <xf numFmtId="0" fontId="56" fillId="0" borderId="0" xfId="0" applyFont="1" applyAlignment="1">
      <alignment horizontal="center" vertical="center"/>
    </xf>
    <xf numFmtId="0" fontId="56" fillId="0" borderId="0" xfId="0" applyFont="1" applyAlignment="1">
      <alignment horizontal="left" vertical="center" wrapText="1"/>
    </xf>
    <xf numFmtId="2" fontId="56" fillId="0" borderId="0" xfId="0" applyNumberFormat="1" applyFont="1" applyAlignment="1">
      <alignment horizontal="center" vertical="center"/>
    </xf>
    <xf numFmtId="164" fontId="56" fillId="0" borderId="0" xfId="47" applyFont="1" applyFill="1" applyBorder="1" applyAlignment="1">
      <alignment horizontal="center" vertical="center"/>
    </xf>
    <xf numFmtId="164" fontId="59" fillId="0" borderId="0" xfId="47" applyFont="1" applyFill="1" applyBorder="1" applyAlignment="1">
      <alignment horizontal="right" vertical="center"/>
    </xf>
    <xf numFmtId="164" fontId="59" fillId="0" borderId="10" xfId="47" applyFont="1" applyFill="1" applyBorder="1" applyAlignment="1">
      <alignment horizontal="right" vertical="center"/>
    </xf>
    <xf numFmtId="2" fontId="5" fillId="0" borderId="12" xfId="53" applyNumberFormat="1" applyFont="1" applyBorder="1" applyAlignment="1">
      <alignment horizontal="center" vertical="center" wrapText="1"/>
      <protection/>
    </xf>
    <xf numFmtId="0" fontId="5" fillId="0" borderId="0" xfId="53" applyFont="1" applyAlignment="1">
      <alignment horizontal="center" vertical="center" wrapText="1"/>
      <protection/>
    </xf>
    <xf numFmtId="0" fontId="5" fillId="0" borderId="11" xfId="53" applyFont="1" applyBorder="1" applyAlignment="1">
      <alignment horizontal="center" vertical="center"/>
      <protection/>
    </xf>
    <xf numFmtId="0" fontId="4" fillId="36" borderId="12" xfId="53" applyFont="1" applyFill="1" applyBorder="1" applyAlignment="1">
      <alignment horizontal="center" vertical="center"/>
      <protection/>
    </xf>
    <xf numFmtId="0" fontId="4" fillId="36" borderId="11" xfId="0" applyFont="1" applyFill="1" applyBorder="1" applyAlignment="1">
      <alignment horizontal="center" vertical="center"/>
    </xf>
    <xf numFmtId="0" fontId="4" fillId="36" borderId="12" xfId="0" applyFont="1" applyFill="1" applyBorder="1" applyAlignment="1">
      <alignment horizontal="center" vertical="center"/>
    </xf>
    <xf numFmtId="0" fontId="58" fillId="34" borderId="26" xfId="0" applyFont="1" applyFill="1" applyBorder="1" applyAlignment="1">
      <alignment vertical="center"/>
    </xf>
    <xf numFmtId="0" fontId="58" fillId="34" borderId="24" xfId="0" applyFont="1" applyFill="1" applyBorder="1" applyAlignment="1">
      <alignment vertical="center"/>
    </xf>
    <xf numFmtId="0" fontId="58" fillId="34" borderId="27" xfId="0" applyFont="1" applyFill="1" applyBorder="1" applyAlignment="1">
      <alignment vertical="center"/>
    </xf>
    <xf numFmtId="0" fontId="5" fillId="0" borderId="0" xfId="0" applyFont="1" applyAlignment="1">
      <alignment/>
    </xf>
    <xf numFmtId="49" fontId="5" fillId="0" borderId="14" xfId="53" applyNumberFormat="1" applyFont="1" applyBorder="1" applyAlignment="1">
      <alignment horizontal="center" vertical="center"/>
      <protection/>
    </xf>
    <xf numFmtId="164" fontId="5" fillId="0" borderId="12" xfId="47" applyFont="1" applyFill="1" applyBorder="1" applyAlignment="1">
      <alignment horizontal="center" vertical="center"/>
    </xf>
    <xf numFmtId="164" fontId="4" fillId="33" borderId="12" xfId="47" applyFont="1" applyFill="1" applyBorder="1" applyAlignment="1">
      <alignment horizontal="center" vertical="center"/>
    </xf>
    <xf numFmtId="0" fontId="63" fillId="0" borderId="12" xfId="0" applyFont="1" applyBorder="1" applyAlignment="1">
      <alignment horizontal="left" vertical="center" wrapText="1"/>
    </xf>
    <xf numFmtId="2" fontId="63" fillId="0" borderId="12" xfId="0" applyNumberFormat="1" applyFont="1" applyBorder="1" applyAlignment="1">
      <alignment horizontal="center" vertical="center"/>
    </xf>
    <xf numFmtId="0" fontId="63" fillId="0" borderId="12" xfId="0" applyFont="1" applyBorder="1" applyAlignment="1">
      <alignment vertical="center"/>
    </xf>
    <xf numFmtId="0" fontId="58" fillId="39" borderId="12" xfId="0" applyFont="1" applyFill="1" applyBorder="1" applyAlignment="1">
      <alignment horizontal="left" vertical="center" wrapText="1"/>
    </xf>
    <xf numFmtId="0" fontId="58" fillId="39" borderId="12" xfId="0" applyFont="1" applyFill="1" applyBorder="1" applyAlignment="1">
      <alignment horizontal="center" vertical="center"/>
    </xf>
    <xf numFmtId="0" fontId="57" fillId="0" borderId="12" xfId="0" applyFont="1" applyBorder="1" applyAlignment="1">
      <alignment horizontal="center" vertical="center"/>
    </xf>
    <xf numFmtId="168" fontId="57" fillId="0" borderId="12" xfId="0" applyNumberFormat="1" applyFont="1" applyBorder="1" applyAlignment="1">
      <alignment horizontal="center" vertical="center"/>
    </xf>
    <xf numFmtId="0" fontId="64" fillId="0" borderId="11" xfId="0" applyFont="1" applyBorder="1" applyAlignment="1">
      <alignment horizontal="center" vertical="center"/>
    </xf>
    <xf numFmtId="0" fontId="64" fillId="0" borderId="12" xfId="0" applyFont="1" applyBorder="1" applyAlignment="1">
      <alignment horizontal="center" vertical="center"/>
    </xf>
    <xf numFmtId="0" fontId="64" fillId="0" borderId="12" xfId="0" applyFont="1" applyBorder="1" applyAlignment="1">
      <alignment horizontal="left" vertical="center"/>
    </xf>
    <xf numFmtId="2" fontId="64" fillId="0" borderId="12" xfId="0" applyNumberFormat="1" applyFont="1" applyBorder="1" applyAlignment="1">
      <alignment horizontal="center" vertical="center"/>
    </xf>
    <xf numFmtId="164" fontId="64" fillId="0" borderId="12" xfId="47" applyFont="1" applyBorder="1" applyAlignment="1">
      <alignment vertical="center"/>
    </xf>
    <xf numFmtId="164" fontId="64" fillId="0" borderId="12" xfId="47" applyFont="1" applyBorder="1" applyAlignment="1">
      <alignment horizontal="center" vertical="center"/>
    </xf>
    <xf numFmtId="0" fontId="64" fillId="0" borderId="12" xfId="0" applyFont="1" applyBorder="1" applyAlignment="1">
      <alignment horizontal="left" vertical="center" wrapText="1"/>
    </xf>
    <xf numFmtId="0" fontId="64" fillId="0" borderId="12" xfId="0" applyFont="1" applyBorder="1" applyAlignment="1">
      <alignment horizontal="center" vertical="center" wrapText="1"/>
    </xf>
    <xf numFmtId="0" fontId="64" fillId="0" borderId="28" xfId="0" applyFont="1" applyBorder="1" applyAlignment="1">
      <alignment horizontal="center" vertical="center"/>
    </xf>
    <xf numFmtId="2" fontId="64" fillId="0" borderId="29" xfId="0" applyNumberFormat="1" applyFont="1" applyBorder="1" applyAlignment="1">
      <alignment horizontal="center" vertical="center"/>
    </xf>
    <xf numFmtId="0" fontId="64" fillId="0" borderId="29" xfId="0" applyFont="1" applyBorder="1" applyAlignment="1">
      <alignment horizontal="center" vertical="center"/>
    </xf>
    <xf numFmtId="164" fontId="64" fillId="0" borderId="29" xfId="47" applyFont="1" applyBorder="1" applyAlignment="1">
      <alignment vertical="center"/>
    </xf>
    <xf numFmtId="164" fontId="64" fillId="0" borderId="29" xfId="47" applyFont="1" applyBorder="1" applyAlignment="1">
      <alignment horizontal="center" vertical="center"/>
    </xf>
    <xf numFmtId="0" fontId="64" fillId="0" borderId="0" xfId="0" applyFont="1" applyAlignment="1">
      <alignment horizontal="center" vertical="center"/>
    </xf>
    <xf numFmtId="0" fontId="9" fillId="0" borderId="0" xfId="53" applyFont="1" applyAlignment="1">
      <alignment horizontal="left" vertical="center"/>
      <protection/>
    </xf>
    <xf numFmtId="0" fontId="5" fillId="0" borderId="0" xfId="53" applyFont="1" applyAlignment="1">
      <alignment vertical="center"/>
      <protection/>
    </xf>
    <xf numFmtId="0" fontId="5" fillId="0" borderId="0" xfId="53" applyFont="1" applyAlignment="1">
      <alignment horizontal="left" vertical="center"/>
      <protection/>
    </xf>
    <xf numFmtId="14" fontId="5" fillId="0" borderId="0" xfId="53" applyNumberFormat="1" applyFont="1" applyAlignment="1">
      <alignment horizontal="left" vertical="center"/>
      <protection/>
    </xf>
    <xf numFmtId="0" fontId="57" fillId="0" borderId="0" xfId="0" applyFont="1" applyAlignment="1">
      <alignment vertical="center"/>
    </xf>
    <xf numFmtId="14" fontId="57" fillId="0" borderId="0" xfId="0" applyNumberFormat="1" applyFont="1" applyAlignment="1">
      <alignment horizontal="left" vertical="center"/>
    </xf>
    <xf numFmtId="0" fontId="57" fillId="0" borderId="10" xfId="0" applyFont="1" applyBorder="1" applyAlignment="1">
      <alignment vertical="center"/>
    </xf>
    <xf numFmtId="0" fontId="58" fillId="0" borderId="10" xfId="0" applyFont="1" applyBorder="1" applyAlignment="1">
      <alignment vertical="center"/>
    </xf>
    <xf numFmtId="0" fontId="5" fillId="0" borderId="10" xfId="53" applyFont="1" applyBorder="1" applyAlignment="1">
      <alignment horizontal="left" vertical="center"/>
      <protection/>
    </xf>
    <xf numFmtId="2" fontId="63" fillId="0" borderId="12" xfId="0" applyNumberFormat="1" applyFont="1" applyBorder="1" applyAlignment="1">
      <alignment horizontal="center"/>
    </xf>
    <xf numFmtId="0" fontId="57" fillId="0" borderId="12" xfId="0" applyFont="1" applyBorder="1" applyAlignment="1">
      <alignment horizontal="left" vertical="center" wrapText="1"/>
    </xf>
    <xf numFmtId="2" fontId="57" fillId="0" borderId="12" xfId="0" applyNumberFormat="1" applyFont="1" applyBorder="1" applyAlignment="1">
      <alignment horizontal="center" vertical="center"/>
    </xf>
    <xf numFmtId="0" fontId="63" fillId="0" borderId="12" xfId="0" applyFont="1" applyBorder="1" applyAlignment="1">
      <alignment horizontal="center" vertical="center"/>
    </xf>
    <xf numFmtId="0" fontId="58" fillId="39" borderId="12" xfId="0" applyFont="1" applyFill="1" applyBorder="1" applyAlignment="1">
      <alignment horizontal="left" vertical="center"/>
    </xf>
    <xf numFmtId="0" fontId="63" fillId="0" borderId="30" xfId="0" applyFont="1" applyBorder="1" applyAlignment="1">
      <alignment horizontal="left" vertical="center" wrapText="1"/>
    </xf>
    <xf numFmtId="2" fontId="63" fillId="0" borderId="31" xfId="0" applyNumberFormat="1" applyFont="1" applyBorder="1" applyAlignment="1">
      <alignment horizontal="center" vertical="center"/>
    </xf>
    <xf numFmtId="2" fontId="63" fillId="0" borderId="32" xfId="0" applyNumberFormat="1" applyFont="1" applyBorder="1" applyAlignment="1">
      <alignment horizontal="center" vertical="center"/>
    </xf>
    <xf numFmtId="2" fontId="63" fillId="0" borderId="0" xfId="0" applyNumberFormat="1" applyFont="1" applyAlignment="1">
      <alignment horizontal="center" vertical="center"/>
    </xf>
    <xf numFmtId="0" fontId="63" fillId="0" borderId="33" xfId="0" applyFont="1" applyBorder="1" applyAlignment="1">
      <alignment horizontal="left" vertical="center" wrapText="1"/>
    </xf>
    <xf numFmtId="0" fontId="5" fillId="0" borderId="34" xfId="53" applyFont="1" applyBorder="1" applyAlignment="1">
      <alignment horizontal="center" vertical="center" wrapText="1"/>
      <protection/>
    </xf>
    <xf numFmtId="164" fontId="5" fillId="0" borderId="35" xfId="47" applyFont="1" applyFill="1" applyBorder="1" applyAlignment="1">
      <alignment horizontal="center" vertical="center"/>
    </xf>
    <xf numFmtId="3" fontId="5" fillId="0" borderId="11" xfId="53" applyNumberFormat="1" applyFont="1" applyBorder="1" applyAlignment="1">
      <alignment horizontal="center" vertical="center"/>
      <protection/>
    </xf>
    <xf numFmtId="0" fontId="64" fillId="0" borderId="12" xfId="0" applyFont="1" applyBorder="1" applyAlignment="1">
      <alignment vertical="center" wrapText="1"/>
    </xf>
    <xf numFmtId="0" fontId="64" fillId="0" borderId="12" xfId="0" applyFont="1" applyBorder="1" applyAlignment="1">
      <alignment vertical="center"/>
    </xf>
    <xf numFmtId="0" fontId="64" fillId="0" borderId="29" xfId="0" applyFont="1" applyBorder="1" applyAlignment="1">
      <alignment vertical="center" wrapText="1"/>
    </xf>
    <xf numFmtId="0" fontId="9" fillId="33" borderId="26" xfId="0" applyFont="1" applyFill="1" applyBorder="1" applyAlignment="1">
      <alignment vertical="center"/>
    </xf>
    <xf numFmtId="0" fontId="5" fillId="0" borderId="11" xfId="53" applyFont="1" applyFill="1" applyBorder="1" applyAlignment="1">
      <alignment horizontal="center" vertical="center" wrapText="1"/>
      <protection/>
    </xf>
    <xf numFmtId="0" fontId="5" fillId="0" borderId="12" xfId="53" applyFont="1" applyFill="1" applyBorder="1" applyAlignment="1">
      <alignment horizontal="center" vertical="center" wrapText="1"/>
      <protection/>
    </xf>
    <xf numFmtId="0" fontId="57" fillId="0" borderId="12" xfId="0" applyFont="1" applyFill="1" applyBorder="1" applyAlignment="1">
      <alignment horizontal="center" vertical="center"/>
    </xf>
    <xf numFmtId="0" fontId="57" fillId="0" borderId="0" xfId="0" applyFont="1" applyFill="1" applyAlignment="1">
      <alignment/>
    </xf>
    <xf numFmtId="0" fontId="57" fillId="0" borderId="0" xfId="0" applyFont="1" applyFill="1" applyAlignment="1">
      <alignment vertical="center"/>
    </xf>
    <xf numFmtId="2" fontId="5" fillId="0" borderId="12" xfId="53" applyNumberFormat="1" applyFont="1" applyFill="1" applyBorder="1" applyAlignment="1">
      <alignment horizontal="center" vertical="center"/>
      <protection/>
    </xf>
    <xf numFmtId="0" fontId="9" fillId="0" borderId="13" xfId="53" applyFont="1" applyFill="1" applyBorder="1" applyAlignment="1">
      <alignment horizontal="center" vertical="center"/>
      <protection/>
    </xf>
    <xf numFmtId="2" fontId="10" fillId="0" borderId="12" xfId="53" applyNumberFormat="1" applyFont="1" applyFill="1" applyBorder="1" applyAlignment="1">
      <alignment horizontal="center" vertical="center"/>
      <protection/>
    </xf>
    <xf numFmtId="0" fontId="5" fillId="0" borderId="0" xfId="53" applyFont="1" applyFill="1" applyAlignment="1">
      <alignment horizontal="left" vertical="center"/>
      <protection/>
    </xf>
    <xf numFmtId="44" fontId="57" fillId="37" borderId="0" xfId="0" applyNumberFormat="1" applyFont="1" applyFill="1" applyAlignment="1">
      <alignment horizontal="center" vertical="center"/>
    </xf>
    <xf numFmtId="0" fontId="57" fillId="0" borderId="11" xfId="0" applyFont="1" applyFill="1" applyBorder="1" applyAlignment="1">
      <alignment horizontal="center" vertical="center"/>
    </xf>
    <xf numFmtId="0" fontId="62" fillId="40" borderId="18" xfId="0" applyFont="1" applyFill="1" applyBorder="1" applyAlignment="1">
      <alignment horizontal="center" vertical="center"/>
    </xf>
    <xf numFmtId="0" fontId="62" fillId="40" borderId="19" xfId="0" applyFont="1" applyFill="1" applyBorder="1" applyAlignment="1">
      <alignment horizontal="center" vertical="center"/>
    </xf>
    <xf numFmtId="0" fontId="62" fillId="40" borderId="20" xfId="0" applyFont="1" applyFill="1" applyBorder="1" applyAlignment="1">
      <alignment horizontal="center" vertical="center"/>
    </xf>
    <xf numFmtId="0" fontId="62" fillId="40" borderId="36" xfId="0" applyFont="1" applyFill="1" applyBorder="1" applyAlignment="1">
      <alignment horizontal="center" vertical="center"/>
    </xf>
    <xf numFmtId="0" fontId="62" fillId="40" borderId="37" xfId="0" applyFont="1" applyFill="1" applyBorder="1" applyAlignment="1">
      <alignment horizontal="center" vertical="center"/>
    </xf>
    <xf numFmtId="0" fontId="62" fillId="40" borderId="38" xfId="0" applyFont="1" applyFill="1" applyBorder="1" applyAlignment="1">
      <alignment horizontal="center" vertical="center"/>
    </xf>
    <xf numFmtId="0" fontId="62" fillId="40" borderId="16" xfId="0" applyFont="1" applyFill="1" applyBorder="1" applyAlignment="1">
      <alignment horizontal="center" vertical="center"/>
    </xf>
    <xf numFmtId="0" fontId="62" fillId="40" borderId="17" xfId="0" applyFont="1" applyFill="1" applyBorder="1" applyAlignment="1">
      <alignment horizontal="center" vertical="center"/>
    </xf>
    <xf numFmtId="0" fontId="62" fillId="40" borderId="18" xfId="53" applyFont="1" applyFill="1" applyBorder="1" applyAlignment="1">
      <alignment horizontal="center" vertical="center" wrapText="1"/>
      <protection/>
    </xf>
    <xf numFmtId="0" fontId="62" fillId="40" borderId="19" xfId="53" applyFont="1" applyFill="1" applyBorder="1" applyAlignment="1">
      <alignment horizontal="center" vertical="center" wrapText="1"/>
      <protection/>
    </xf>
    <xf numFmtId="0" fontId="62" fillId="40" borderId="20" xfId="53" applyFont="1" applyFill="1" applyBorder="1" applyAlignment="1">
      <alignment horizontal="center" vertical="center" wrapText="1"/>
      <protection/>
    </xf>
    <xf numFmtId="0" fontId="9" fillId="35" borderId="25" xfId="53" applyFont="1" applyFill="1" applyBorder="1" applyAlignment="1">
      <alignment horizontal="left" vertical="center"/>
      <protection/>
    </xf>
    <xf numFmtId="0" fontId="9" fillId="35" borderId="39" xfId="53" applyFont="1" applyFill="1" applyBorder="1" applyAlignment="1">
      <alignment horizontal="left" vertical="center"/>
      <protection/>
    </xf>
    <xf numFmtId="0" fontId="9" fillId="35" borderId="40" xfId="0" applyFont="1" applyFill="1" applyBorder="1" applyAlignment="1">
      <alignment horizontal="left"/>
    </xf>
    <xf numFmtId="0" fontId="9" fillId="35" borderId="41" xfId="0" applyFont="1" applyFill="1" applyBorder="1" applyAlignment="1">
      <alignment horizontal="left"/>
    </xf>
    <xf numFmtId="0" fontId="9" fillId="35" borderId="42" xfId="0" applyFont="1" applyFill="1" applyBorder="1" applyAlignment="1">
      <alignment horizontal="left"/>
    </xf>
    <xf numFmtId="0" fontId="4" fillId="36" borderId="22" xfId="53" applyFont="1" applyFill="1" applyBorder="1" applyAlignment="1">
      <alignment horizontal="center" vertical="center"/>
      <protection/>
    </xf>
    <xf numFmtId="0" fontId="4" fillId="36" borderId="12" xfId="53" applyFont="1" applyFill="1" applyBorder="1" applyAlignment="1">
      <alignment horizontal="center" vertical="center"/>
      <protection/>
    </xf>
    <xf numFmtId="0" fontId="62" fillId="40" borderId="43" xfId="53" applyFont="1" applyFill="1" applyBorder="1" applyAlignment="1">
      <alignment horizontal="center" vertical="center" wrapText="1"/>
      <protection/>
    </xf>
    <xf numFmtId="0" fontId="62" fillId="40" borderId="44" xfId="53" applyFont="1" applyFill="1" applyBorder="1" applyAlignment="1">
      <alignment horizontal="center" vertical="center" wrapText="1"/>
      <protection/>
    </xf>
    <xf numFmtId="0" fontId="62" fillId="40" borderId="45" xfId="53" applyFont="1" applyFill="1" applyBorder="1" applyAlignment="1">
      <alignment horizontal="center" vertical="center" wrapText="1"/>
      <protection/>
    </xf>
    <xf numFmtId="2" fontId="4" fillId="36" borderId="23" xfId="53" applyNumberFormat="1" applyFont="1" applyFill="1" applyBorder="1" applyAlignment="1">
      <alignment horizontal="center" vertical="center" wrapText="1"/>
      <protection/>
    </xf>
    <xf numFmtId="2" fontId="4" fillId="36" borderId="13" xfId="53" applyNumberFormat="1" applyFont="1" applyFill="1" applyBorder="1" applyAlignment="1">
      <alignment horizontal="center" vertical="center" wrapText="1"/>
      <protection/>
    </xf>
    <xf numFmtId="2" fontId="4" fillId="36" borderId="22" xfId="53" applyNumberFormat="1" applyFont="1" applyFill="1" applyBorder="1" applyAlignment="1">
      <alignment horizontal="center" vertical="center"/>
      <protection/>
    </xf>
    <xf numFmtId="0" fontId="4" fillId="36" borderId="21" xfId="0" applyFont="1" applyFill="1" applyBorder="1" applyAlignment="1">
      <alignment horizontal="center" vertical="center"/>
    </xf>
    <xf numFmtId="0" fontId="4" fillId="36" borderId="11" xfId="0" applyFont="1" applyFill="1" applyBorder="1" applyAlignment="1">
      <alignment horizontal="center" vertical="center"/>
    </xf>
    <xf numFmtId="0" fontId="4" fillId="36" borderId="22" xfId="0" applyFont="1" applyFill="1" applyBorder="1" applyAlignment="1">
      <alignment horizontal="center" vertical="center"/>
    </xf>
    <xf numFmtId="0" fontId="4" fillId="36" borderId="12" xfId="0" applyFont="1" applyFill="1" applyBorder="1" applyAlignment="1">
      <alignment horizontal="center" vertical="center"/>
    </xf>
    <xf numFmtId="0" fontId="62" fillId="40" borderId="43" xfId="52" applyFont="1" applyFill="1" applyBorder="1" applyAlignment="1">
      <alignment horizontal="center" vertical="center" wrapText="1"/>
      <protection/>
    </xf>
    <xf numFmtId="0" fontId="62" fillId="40" borderId="44" xfId="52" applyFont="1" applyFill="1" applyBorder="1" applyAlignment="1">
      <alignment horizontal="center" vertical="center" wrapText="1"/>
      <protection/>
    </xf>
    <xf numFmtId="0" fontId="62" fillId="40" borderId="45" xfId="52" applyFont="1" applyFill="1" applyBorder="1" applyAlignment="1">
      <alignment horizontal="center" vertical="center" wrapText="1"/>
      <protection/>
    </xf>
  </cellXfs>
  <cellStyles count="5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Euro" xfId="44"/>
    <cellStyle name="Hyperlink" xfId="45"/>
    <cellStyle name="Followed Hyperlink" xfId="46"/>
    <cellStyle name="Currency" xfId="47"/>
    <cellStyle name="Currency [0]" xfId="48"/>
    <cellStyle name="Moeda 2 2" xfId="49"/>
    <cellStyle name="Moeda 2 3" xfId="50"/>
    <cellStyle name="Neutro" xfId="51"/>
    <cellStyle name="Normal 2" xfId="52"/>
    <cellStyle name="Normal 3" xfId="53"/>
    <cellStyle name="Normal 4" xfId="54"/>
    <cellStyle name="Normal 5" xfId="55"/>
    <cellStyle name="Nota" xfId="56"/>
    <cellStyle name="Percent" xfId="57"/>
    <cellStyle name="Porcentagem 2 2" xfId="58"/>
    <cellStyle name="Porcentagem 2 3" xfId="59"/>
    <cellStyle name="Ruim" xfId="60"/>
    <cellStyle name="Saída" xfId="61"/>
    <cellStyle name="Comma [0]" xfId="62"/>
    <cellStyle name="Texto de Aviso" xfId="63"/>
    <cellStyle name="Texto Explicativo" xfId="64"/>
    <cellStyle name="Título" xfId="65"/>
    <cellStyle name="Título 1" xfId="66"/>
    <cellStyle name="Título 2" xfId="67"/>
    <cellStyle name="Título 3" xfId="68"/>
    <cellStyle name="Título 4" xfId="69"/>
    <cellStyle name="Total" xfId="70"/>
    <cellStyle name="Comma" xfId="71"/>
    <cellStyle name="Vírgula 2"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19</xdr:row>
      <xdr:rowOff>0</xdr:rowOff>
    </xdr:from>
    <xdr:ext cx="4181475" cy="219075"/>
    <xdr:sp>
      <xdr:nvSpPr>
        <xdr:cNvPr id="1" name="CaixaDeTexto 1"/>
        <xdr:cNvSpPr txBox="1">
          <a:spLocks noChangeArrowheads="1"/>
        </xdr:cNvSpPr>
      </xdr:nvSpPr>
      <xdr:spPr>
        <a:xfrm>
          <a:off x="847725" y="2914650"/>
          <a:ext cx="4181475" cy="219075"/>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Cambria Math"/>
              <a:ea typeface="Cambria Math"/>
              <a:cs typeface="Cambria Math"/>
            </a:rPr>
            <a:t>_xD835__xDC35_</a:t>
          </a:r>
          <a:r>
            <a:rPr lang="en-US" cap="none" sz="1100" b="0" i="0" u="none" baseline="0">
              <a:solidFill>
                <a:srgbClr val="000000"/>
              </a:solidFill>
              <a:latin typeface="Cambria Math"/>
              <a:ea typeface="Cambria Math"/>
              <a:cs typeface="Cambria Math"/>
            </a:rPr>
            <a:t>_xD835__xDC37_</a:t>
          </a:r>
          <a:r>
            <a:rPr lang="en-US" cap="none" sz="1100" b="0" i="0" u="none" baseline="0">
              <a:solidFill>
                <a:srgbClr val="000000"/>
              </a:solidFill>
              <a:latin typeface="Cambria Math"/>
              <a:ea typeface="Cambria Math"/>
              <a:cs typeface="Cambria Math"/>
            </a:rPr>
            <a:t>_xD835__xDC3C_</a:t>
          </a:r>
          <a:r>
            <a:rPr lang="en-US" cap="none" sz="1100" b="0" i="0" u="none" baseline="0">
              <a:solidFill>
                <a:srgbClr val="000000"/>
              </a:solidFill>
              <a:latin typeface="Cambria Math"/>
              <a:ea typeface="Cambria Math"/>
              <a:cs typeface="Cambria Math"/>
            </a:rPr>
            <a:t>=  ((1+</a:t>
          </a:r>
          <a:r>
            <a:rPr lang="en-US" cap="none" sz="1100" b="0" i="0" u="none" baseline="0">
              <a:solidFill>
                <a:srgbClr val="000000"/>
              </a:solidFill>
              <a:latin typeface="Cambria Math"/>
              <a:ea typeface="Cambria Math"/>
              <a:cs typeface="Cambria Math"/>
            </a:rPr>
            <a:t>_xD835__xDC34_</a:t>
          </a:r>
          <a:r>
            <a:rPr lang="en-US" cap="none" sz="1100" b="0" i="0" u="none" baseline="0">
              <a:solidFill>
                <a:srgbClr val="000000"/>
              </a:solidFill>
              <a:latin typeface="Cambria Math"/>
              <a:ea typeface="Cambria Math"/>
              <a:cs typeface="Cambria Math"/>
            </a:rPr>
            <a:t>_xD835__xDC36_</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_xD835__xDC46_</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_xD835__xDC45_</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_xD835__xDC3A_</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(1+</a:t>
          </a:r>
          <a:r>
            <a:rPr lang="en-US" cap="none" sz="1100" b="0" i="0" u="none" baseline="0">
              <a:solidFill>
                <a:srgbClr val="000000"/>
              </a:solidFill>
              <a:latin typeface="Cambria Math"/>
              <a:ea typeface="Cambria Math"/>
              <a:cs typeface="Cambria Math"/>
            </a:rPr>
            <a:t>_xD835__xDC37_</a:t>
          </a:r>
          <a:r>
            <a:rPr lang="en-US" cap="none" sz="1100" b="0" i="0" u="none" baseline="0">
              <a:solidFill>
                <a:srgbClr val="000000"/>
              </a:solidFill>
              <a:latin typeface="Cambria Math"/>
              <a:ea typeface="Cambria Math"/>
              <a:cs typeface="Cambria Math"/>
            </a:rPr>
            <a:t>_xD835__xDC39_</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(1+</a:t>
          </a:r>
          <a:r>
            <a:rPr lang="en-US" cap="none" sz="1100" b="0" i="0" u="none" baseline="0">
              <a:solidFill>
                <a:srgbClr val="000000"/>
              </a:solidFill>
              <a:latin typeface="Cambria Math"/>
              <a:ea typeface="Cambria Math"/>
              <a:cs typeface="Cambria Math"/>
            </a:rPr>
            <a:t>_xD835__xDC3F_</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1−</a:t>
          </a:r>
          <a:r>
            <a:rPr lang="en-US" cap="none" sz="1100" b="0" i="0" u="none" baseline="0">
              <a:solidFill>
                <a:srgbClr val="000000"/>
              </a:solidFill>
              <a:latin typeface="Cambria Math"/>
              <a:ea typeface="Cambria Math"/>
              <a:cs typeface="Cambria Math"/>
            </a:rPr>
            <a:t>_xD835__xDC3C_</a:t>
          </a:r>
          <a:r>
            <a:rPr lang="en-US" cap="none" sz="1100" b="0" i="0" u="none" baseline="0">
              <a:solidFill>
                <a:srgbClr val="000000"/>
              </a:solidFill>
              <a:latin typeface="Cambria Math"/>
              <a:ea typeface="Cambria Math"/>
              <a:cs typeface="Cambria Math"/>
            </a:rPr>
            <a:t>) )</a:t>
          </a:r>
          <a:r>
            <a:rPr lang="en-US" cap="none" sz="1100" b="0" i="0" u="none" baseline="0">
              <a:solidFill>
                <a:srgbClr val="000000"/>
              </a:solidFill>
              <a:latin typeface="Cambria Math"/>
              <a:ea typeface="Cambria Math"/>
              <a:cs typeface="Cambria Math"/>
            </a:rPr>
            <a:t>−1</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contato@garbeindustria.com.br"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Planilha2">
    <pageSetUpPr fitToPage="1"/>
  </sheetPr>
  <dimension ref="A1:J287"/>
  <sheetViews>
    <sheetView showGridLines="0" tabSelected="1" view="pageBreakPreview" zoomScale="115" zoomScaleSheetLayoutView="115" zoomScalePageLayoutView="0" workbookViewId="0" topLeftCell="A1">
      <selection activeCell="A51" sqref="A51"/>
    </sheetView>
  </sheetViews>
  <sheetFormatPr defaultColWidth="9.140625" defaultRowHeight="15"/>
  <cols>
    <col min="1" max="1" width="12.7109375" style="2" customWidth="1"/>
    <col min="2" max="2" width="14.140625" style="2" customWidth="1"/>
    <col min="3" max="3" width="9.7109375" style="2" customWidth="1"/>
    <col min="4" max="4" width="45.7109375" style="3" customWidth="1"/>
    <col min="5" max="5" width="9.421875" style="2" customWidth="1"/>
    <col min="6" max="6" width="10.421875" style="6" bestFit="1" customWidth="1"/>
    <col min="7" max="7" width="26.8515625" style="7" customWidth="1"/>
    <col min="8" max="9" width="16.7109375" style="7" customWidth="1"/>
    <col min="10" max="10" width="13.7109375" style="2" bestFit="1" customWidth="1"/>
    <col min="11" max="16384" width="9.140625" style="2" customWidth="1"/>
  </cols>
  <sheetData>
    <row r="1" spans="1:9" ht="11.25">
      <c r="A1" s="70"/>
      <c r="B1" s="71"/>
      <c r="C1" s="71"/>
      <c r="D1" s="55"/>
      <c r="E1" s="71"/>
      <c r="F1" s="71"/>
      <c r="G1" s="101"/>
      <c r="H1" s="101"/>
      <c r="I1" s="102"/>
    </row>
    <row r="2" spans="1:9" ht="11.25">
      <c r="A2" s="107"/>
      <c r="B2" s="103" t="s">
        <v>10</v>
      </c>
      <c r="C2" s="3" t="s">
        <v>942</v>
      </c>
      <c r="F2" s="103" t="s">
        <v>13</v>
      </c>
      <c r="G2" s="155">
        <v>45261</v>
      </c>
      <c r="H2" s="104"/>
      <c r="I2" s="105"/>
    </row>
    <row r="3" spans="1:9" ht="11.25">
      <c r="A3" s="107"/>
      <c r="B3" s="103" t="s">
        <v>11</v>
      </c>
      <c r="C3" s="3" t="s">
        <v>394</v>
      </c>
      <c r="F3" s="103" t="s">
        <v>14</v>
      </c>
      <c r="G3" s="81">
        <v>0.2420073873344104</v>
      </c>
      <c r="H3" s="104"/>
      <c r="I3" s="105"/>
    </row>
    <row r="4" spans="1:9" ht="11.25">
      <c r="A4" s="107"/>
      <c r="B4" s="103" t="s">
        <v>41</v>
      </c>
      <c r="C4" s="3" t="s">
        <v>395</v>
      </c>
      <c r="F4" s="103"/>
      <c r="G4" s="169"/>
      <c r="H4" s="104"/>
      <c r="I4" s="105"/>
    </row>
    <row r="5" spans="1:9" ht="11.25">
      <c r="A5" s="107"/>
      <c r="B5" s="103" t="s">
        <v>12</v>
      </c>
      <c r="C5" s="3" t="s">
        <v>396</v>
      </c>
      <c r="F5" s="103"/>
      <c r="G5" s="169"/>
      <c r="H5" s="104"/>
      <c r="I5" s="105"/>
    </row>
    <row r="6" spans="1:9" ht="12" thickBot="1">
      <c r="A6" s="74"/>
      <c r="F6" s="2"/>
      <c r="G6" s="156"/>
      <c r="H6" s="104"/>
      <c r="I6" s="105"/>
    </row>
    <row r="7" spans="1:9" ht="11.25">
      <c r="A7" s="287" t="s">
        <v>75</v>
      </c>
      <c r="B7" s="288"/>
      <c r="C7" s="288"/>
      <c r="D7" s="288"/>
      <c r="E7" s="288"/>
      <c r="F7" s="288"/>
      <c r="G7" s="288"/>
      <c r="H7" s="288"/>
      <c r="I7" s="289"/>
    </row>
    <row r="8" spans="1:9" ht="12" thickBot="1">
      <c r="A8" s="290"/>
      <c r="B8" s="291"/>
      <c r="C8" s="291"/>
      <c r="D8" s="291"/>
      <c r="E8" s="291"/>
      <c r="F8" s="291"/>
      <c r="G8" s="292"/>
      <c r="H8" s="293"/>
      <c r="I8" s="294"/>
    </row>
    <row r="9" spans="1:9" ht="11.25">
      <c r="A9" s="144" t="s">
        <v>0</v>
      </c>
      <c r="B9" s="145" t="s">
        <v>1</v>
      </c>
      <c r="C9" s="145" t="s">
        <v>2</v>
      </c>
      <c r="D9" s="145" t="s">
        <v>3</v>
      </c>
      <c r="E9" s="145" t="s">
        <v>4</v>
      </c>
      <c r="F9" s="145" t="s">
        <v>37</v>
      </c>
      <c r="G9" s="146" t="s">
        <v>5</v>
      </c>
      <c r="H9" s="127" t="s">
        <v>6</v>
      </c>
      <c r="I9" s="128" t="s">
        <v>7</v>
      </c>
    </row>
    <row r="10" spans="1:9" s="4" customFormat="1" ht="10.5">
      <c r="A10" s="147">
        <v>1</v>
      </c>
      <c r="B10" s="173" t="s">
        <v>166</v>
      </c>
      <c r="C10" s="174"/>
      <c r="D10" s="174"/>
      <c r="E10" s="174"/>
      <c r="F10" s="174"/>
      <c r="G10" s="174"/>
      <c r="H10" s="174"/>
      <c r="I10" s="175"/>
    </row>
    <row r="11" spans="1:9" s="5" customFormat="1" ht="10.5">
      <c r="A11" s="148" t="s">
        <v>8</v>
      </c>
      <c r="B11" s="222" t="s">
        <v>9</v>
      </c>
      <c r="C11" s="223"/>
      <c r="D11" s="223"/>
      <c r="E11" s="223"/>
      <c r="F11" s="223"/>
      <c r="G11" s="223"/>
      <c r="H11" s="223"/>
      <c r="I11" s="224"/>
    </row>
    <row r="12" spans="1:9" ht="11.25">
      <c r="A12" s="170" t="s">
        <v>40</v>
      </c>
      <c r="B12" s="183" t="s">
        <v>149</v>
      </c>
      <c r="C12" s="183" t="s">
        <v>44</v>
      </c>
      <c r="D12" s="184" t="s">
        <v>9</v>
      </c>
      <c r="E12" s="183" t="s">
        <v>69</v>
      </c>
      <c r="F12" s="185">
        <v>3</v>
      </c>
      <c r="G12" s="186">
        <f>COMPOSIÇÕES!G8</f>
        <v>8741.18</v>
      </c>
      <c r="H12" s="187">
        <f>ROUND((G12*1.242),2)</f>
        <v>10856.55</v>
      </c>
      <c r="I12" s="188">
        <f>ROUND((F12*H12),2)</f>
        <v>32569.65</v>
      </c>
    </row>
    <row r="13" spans="1:9" ht="33.75">
      <c r="A13" s="170" t="s">
        <v>148</v>
      </c>
      <c r="B13" s="183" t="s">
        <v>55</v>
      </c>
      <c r="C13" s="183">
        <v>93210</v>
      </c>
      <c r="D13" s="184" t="s">
        <v>84</v>
      </c>
      <c r="E13" s="183" t="s">
        <v>83</v>
      </c>
      <c r="F13" s="185">
        <v>28.38</v>
      </c>
      <c r="G13" s="186">
        <v>770.94</v>
      </c>
      <c r="H13" s="187">
        <f>ROUND((G13*1.242),2)</f>
        <v>957.51</v>
      </c>
      <c r="I13" s="188">
        <f>ROUND((F13*H13),2)</f>
        <v>27174.13</v>
      </c>
    </row>
    <row r="14" spans="1:9" ht="45">
      <c r="A14" s="170" t="s">
        <v>150</v>
      </c>
      <c r="B14" s="183" t="s">
        <v>147</v>
      </c>
      <c r="C14" s="183">
        <v>10777</v>
      </c>
      <c r="D14" s="184" t="s">
        <v>1006</v>
      </c>
      <c r="E14" s="183" t="s">
        <v>160</v>
      </c>
      <c r="F14" s="185">
        <v>3</v>
      </c>
      <c r="G14" s="186">
        <v>979.29</v>
      </c>
      <c r="H14" s="187">
        <f>ROUND((G14*1.242),2)</f>
        <v>1216.28</v>
      </c>
      <c r="I14" s="188">
        <f>ROUND((F14*H14),2)</f>
        <v>3648.84</v>
      </c>
    </row>
    <row r="15" spans="1:9" ht="33.75">
      <c r="A15" s="170" t="s">
        <v>151</v>
      </c>
      <c r="B15" s="183" t="s">
        <v>147</v>
      </c>
      <c r="C15" s="183">
        <v>4813</v>
      </c>
      <c r="D15" s="184" t="s">
        <v>1016</v>
      </c>
      <c r="E15" s="183" t="s">
        <v>154</v>
      </c>
      <c r="F15" s="185">
        <v>2.26</v>
      </c>
      <c r="G15" s="186">
        <v>250</v>
      </c>
      <c r="H15" s="187">
        <f>ROUND((G15*1.242),2)</f>
        <v>310.5</v>
      </c>
      <c r="I15" s="188">
        <f>ROUND((F15*H15),2)</f>
        <v>701.73</v>
      </c>
    </row>
    <row r="16" spans="1:9" ht="11.25">
      <c r="A16" s="170" t="s">
        <v>152</v>
      </c>
      <c r="B16" s="183" t="s">
        <v>149</v>
      </c>
      <c r="C16" s="183" t="s">
        <v>170</v>
      </c>
      <c r="D16" s="184" t="s">
        <v>182</v>
      </c>
      <c r="E16" s="183" t="s">
        <v>183</v>
      </c>
      <c r="F16" s="185">
        <v>1</v>
      </c>
      <c r="G16" s="186">
        <f>COMPOSIÇÕES!G19</f>
        <v>3228.1</v>
      </c>
      <c r="H16" s="187">
        <f>ROUND((G16*1.242),2)</f>
        <v>4009.3</v>
      </c>
      <c r="I16" s="188">
        <f>ROUND((F16*H16),2)</f>
        <v>4009.3</v>
      </c>
    </row>
    <row r="17" spans="1:9" ht="11.25">
      <c r="A17" s="170" t="s">
        <v>174</v>
      </c>
      <c r="B17" s="183" t="s">
        <v>149</v>
      </c>
      <c r="C17" s="183" t="s">
        <v>172</v>
      </c>
      <c r="D17" s="184" t="s">
        <v>188</v>
      </c>
      <c r="E17" s="183" t="s">
        <v>183</v>
      </c>
      <c r="F17" s="185">
        <v>1</v>
      </c>
      <c r="G17" s="186">
        <f>COMPOSIÇÕES!G25</f>
        <v>3228.1</v>
      </c>
      <c r="H17" s="187">
        <f>ROUND((G17*1.242),2)</f>
        <v>4009.3</v>
      </c>
      <c r="I17" s="188">
        <f>ROUND((F17*H17),2)</f>
        <v>4009.3</v>
      </c>
    </row>
    <row r="18" spans="1:10" ht="11.25">
      <c r="A18" s="172" t="s">
        <v>8</v>
      </c>
      <c r="B18" s="149"/>
      <c r="C18" s="150"/>
      <c r="D18" s="151"/>
      <c r="E18" s="150"/>
      <c r="F18" s="152"/>
      <c r="G18" s="153"/>
      <c r="H18" s="140" t="s">
        <v>77</v>
      </c>
      <c r="I18" s="141">
        <f>SUM(I12:I17)</f>
        <v>72112.95</v>
      </c>
      <c r="J18" s="168"/>
    </row>
    <row r="19" spans="1:9" ht="11.25">
      <c r="A19" s="171"/>
      <c r="B19" s="114"/>
      <c r="C19" s="115"/>
      <c r="D19" s="116"/>
      <c r="E19" s="115"/>
      <c r="F19" s="117"/>
      <c r="G19" s="118"/>
      <c r="H19" s="119" t="s">
        <v>70</v>
      </c>
      <c r="I19" s="177">
        <f>I18</f>
        <v>72112.95</v>
      </c>
    </row>
    <row r="20" spans="1:9" s="4" customFormat="1" ht="10.5">
      <c r="A20" s="147">
        <v>2</v>
      </c>
      <c r="B20" s="275" t="s">
        <v>176</v>
      </c>
      <c r="C20" s="174"/>
      <c r="D20" s="174"/>
      <c r="E20" s="174"/>
      <c r="F20" s="174"/>
      <c r="G20" s="174"/>
      <c r="H20" s="174"/>
      <c r="I20" s="175"/>
    </row>
    <row r="21" spans="1:9" s="5" customFormat="1" ht="10.5">
      <c r="A21" s="148" t="s">
        <v>205</v>
      </c>
      <c r="B21" s="222" t="s">
        <v>938</v>
      </c>
      <c r="C21" s="223"/>
      <c r="D21" s="223"/>
      <c r="E21" s="223"/>
      <c r="F21" s="223"/>
      <c r="G21" s="223"/>
      <c r="H21" s="223"/>
      <c r="I21" s="224"/>
    </row>
    <row r="22" spans="1:9" ht="45">
      <c r="A22" s="170" t="s">
        <v>222</v>
      </c>
      <c r="B22" s="183" t="s">
        <v>55</v>
      </c>
      <c r="C22" s="183">
        <v>97084</v>
      </c>
      <c r="D22" s="184" t="s">
        <v>262</v>
      </c>
      <c r="E22" s="183" t="s">
        <v>83</v>
      </c>
      <c r="F22" s="185">
        <v>275</v>
      </c>
      <c r="G22" s="186">
        <v>0.74</v>
      </c>
      <c r="H22" s="187">
        <f>ROUND((G22*1.242),2)</f>
        <v>0.92</v>
      </c>
      <c r="I22" s="188">
        <f>ROUND((F22*H22),2)</f>
        <v>253</v>
      </c>
    </row>
    <row r="23" spans="1:9" ht="33.75">
      <c r="A23" s="170" t="s">
        <v>223</v>
      </c>
      <c r="B23" s="183" t="s">
        <v>55</v>
      </c>
      <c r="C23" s="183">
        <v>96622</v>
      </c>
      <c r="D23" s="184" t="s">
        <v>98</v>
      </c>
      <c r="E23" s="183" t="s">
        <v>54</v>
      </c>
      <c r="F23" s="185">
        <v>27.5</v>
      </c>
      <c r="G23" s="186">
        <v>168.26</v>
      </c>
      <c r="H23" s="187">
        <f>ROUND((G23*1.242),2)</f>
        <v>208.98</v>
      </c>
      <c r="I23" s="188">
        <f>ROUND((F23*H23),2)</f>
        <v>5746.95</v>
      </c>
    </row>
    <row r="24" spans="1:9" ht="33.75">
      <c r="A24" s="170" t="s">
        <v>224</v>
      </c>
      <c r="B24" s="183" t="s">
        <v>55</v>
      </c>
      <c r="C24" s="183">
        <v>97088</v>
      </c>
      <c r="D24" s="184" t="s">
        <v>264</v>
      </c>
      <c r="E24" s="183" t="s">
        <v>93</v>
      </c>
      <c r="F24" s="185">
        <v>47.5</v>
      </c>
      <c r="G24" s="186">
        <v>15.15</v>
      </c>
      <c r="H24" s="187">
        <f>ROUND((G24*1.242),2)</f>
        <v>18.82</v>
      </c>
      <c r="I24" s="188">
        <f>ROUND((F24*H24),2)</f>
        <v>893.95</v>
      </c>
    </row>
    <row r="25" spans="1:9" ht="33.75">
      <c r="A25" s="170" t="s">
        <v>225</v>
      </c>
      <c r="B25" s="183" t="s">
        <v>55</v>
      </c>
      <c r="C25" s="183">
        <v>97087</v>
      </c>
      <c r="D25" s="184" t="s">
        <v>263</v>
      </c>
      <c r="E25" s="183" t="s">
        <v>83</v>
      </c>
      <c r="F25" s="185">
        <v>275</v>
      </c>
      <c r="G25" s="186">
        <v>2.79</v>
      </c>
      <c r="H25" s="187">
        <f>ROUND((G25*1.242),2)</f>
        <v>3.47</v>
      </c>
      <c r="I25" s="188">
        <f>ROUND((F25*H25),2)</f>
        <v>954.25</v>
      </c>
    </row>
    <row r="26" spans="1:9" ht="56.25">
      <c r="A26" s="170" t="s">
        <v>1037</v>
      </c>
      <c r="B26" s="183" t="s">
        <v>55</v>
      </c>
      <c r="C26" s="183">
        <v>87690</v>
      </c>
      <c r="D26" s="184" t="s">
        <v>257</v>
      </c>
      <c r="E26" s="183" t="s">
        <v>83</v>
      </c>
      <c r="F26" s="185">
        <v>275</v>
      </c>
      <c r="G26" s="186">
        <v>54.22</v>
      </c>
      <c r="H26" s="187">
        <f>ROUND((G26*1.242),2)</f>
        <v>67.34</v>
      </c>
      <c r="I26" s="188">
        <f>ROUND((F26*H26),2)</f>
        <v>18518.5</v>
      </c>
    </row>
    <row r="27" spans="1:10" ht="11.25">
      <c r="A27" s="172" t="s">
        <v>207</v>
      </c>
      <c r="B27" s="149"/>
      <c r="C27" s="150"/>
      <c r="D27" s="151"/>
      <c r="E27" s="150"/>
      <c r="F27" s="152"/>
      <c r="G27" s="153"/>
      <c r="H27" s="140" t="s">
        <v>77</v>
      </c>
      <c r="I27" s="141">
        <f>SUM(I22:I26)</f>
        <v>26366.65</v>
      </c>
      <c r="J27" s="168"/>
    </row>
    <row r="28" spans="1:9" s="5" customFormat="1" ht="10.5">
      <c r="A28" s="148" t="s">
        <v>206</v>
      </c>
      <c r="B28" s="222" t="s">
        <v>177</v>
      </c>
      <c r="C28" s="223"/>
      <c r="D28" s="223"/>
      <c r="E28" s="223"/>
      <c r="F28" s="223"/>
      <c r="G28" s="223"/>
      <c r="H28" s="223"/>
      <c r="I28" s="224"/>
    </row>
    <row r="29" spans="1:9" ht="22.5">
      <c r="A29" s="170" t="s">
        <v>226</v>
      </c>
      <c r="B29" s="183" t="s">
        <v>55</v>
      </c>
      <c r="C29" s="183">
        <v>98557</v>
      </c>
      <c r="D29" s="184" t="s">
        <v>108</v>
      </c>
      <c r="E29" s="183" t="s">
        <v>83</v>
      </c>
      <c r="F29" s="185">
        <v>27.43</v>
      </c>
      <c r="G29" s="186">
        <v>53.82</v>
      </c>
      <c r="H29" s="187">
        <f>ROUND((G29*1.242),2)</f>
        <v>66.84</v>
      </c>
      <c r="I29" s="188">
        <f>ROUND((F29*H29),2)</f>
        <v>1833.42</v>
      </c>
    </row>
    <row r="30" spans="1:10" ht="11.25">
      <c r="A30" s="172" t="s">
        <v>208</v>
      </c>
      <c r="B30" s="149"/>
      <c r="C30" s="150"/>
      <c r="D30" s="151"/>
      <c r="E30" s="150"/>
      <c r="F30" s="152"/>
      <c r="G30" s="153"/>
      <c r="H30" s="140" t="s">
        <v>77</v>
      </c>
      <c r="I30" s="141">
        <f>SUM(I29)</f>
        <v>1833.42</v>
      </c>
      <c r="J30" s="168"/>
    </row>
    <row r="31" spans="1:9" ht="11.25">
      <c r="A31" s="171"/>
      <c r="B31" s="114"/>
      <c r="C31" s="115"/>
      <c r="D31" s="116"/>
      <c r="E31" s="115"/>
      <c r="F31" s="117"/>
      <c r="G31" s="118"/>
      <c r="H31" s="119" t="s">
        <v>70</v>
      </c>
      <c r="I31" s="177">
        <f>I27+I30</f>
        <v>28200.07</v>
      </c>
    </row>
    <row r="32" spans="1:9" s="4" customFormat="1" ht="10.5">
      <c r="A32" s="147">
        <v>3</v>
      </c>
      <c r="B32" s="275" t="s">
        <v>178</v>
      </c>
      <c r="C32" s="174"/>
      <c r="D32" s="174"/>
      <c r="E32" s="174"/>
      <c r="F32" s="174"/>
      <c r="G32" s="174"/>
      <c r="H32" s="174"/>
      <c r="I32" s="175"/>
    </row>
    <row r="33" spans="1:9" s="5" customFormat="1" ht="10.5">
      <c r="A33" s="148" t="s">
        <v>209</v>
      </c>
      <c r="B33" s="222" t="s">
        <v>947</v>
      </c>
      <c r="C33" s="223"/>
      <c r="D33" s="223"/>
      <c r="E33" s="223"/>
      <c r="F33" s="223"/>
      <c r="G33" s="223"/>
      <c r="H33" s="223"/>
      <c r="I33" s="224"/>
    </row>
    <row r="34" spans="1:9" ht="45">
      <c r="A34" s="286" t="s">
        <v>227</v>
      </c>
      <c r="B34" s="183" t="s">
        <v>55</v>
      </c>
      <c r="C34" s="183">
        <v>101963</v>
      </c>
      <c r="D34" s="184" t="s">
        <v>954</v>
      </c>
      <c r="E34" s="183" t="s">
        <v>83</v>
      </c>
      <c r="F34" s="185">
        <v>97.16</v>
      </c>
      <c r="G34" s="186">
        <v>239.81</v>
      </c>
      <c r="H34" s="187">
        <f>ROUND((G34*1.242),2)</f>
        <v>297.84</v>
      </c>
      <c r="I34" s="188">
        <f>ROUND((F34*H34),2)</f>
        <v>28938.13</v>
      </c>
    </row>
    <row r="35" spans="1:9" ht="45">
      <c r="A35" s="286" t="s">
        <v>228</v>
      </c>
      <c r="B35" s="183" t="s">
        <v>149</v>
      </c>
      <c r="C35" s="183" t="s">
        <v>338</v>
      </c>
      <c r="D35" s="184" t="s">
        <v>734</v>
      </c>
      <c r="E35" s="183" t="s">
        <v>83</v>
      </c>
      <c r="F35" s="185">
        <v>185.92</v>
      </c>
      <c r="G35" s="186">
        <f>COMPOSIÇÕES!G235</f>
        <v>279.5824</v>
      </c>
      <c r="H35" s="187">
        <f>ROUND((G35*1.242),2)</f>
        <v>347.24</v>
      </c>
      <c r="I35" s="188">
        <f>ROUND((F35*H35),2)</f>
        <v>64558.86</v>
      </c>
    </row>
    <row r="36" spans="1:10" ht="11.25">
      <c r="A36" s="172" t="s">
        <v>210</v>
      </c>
      <c r="B36" s="149"/>
      <c r="C36" s="150"/>
      <c r="D36" s="151"/>
      <c r="E36" s="150"/>
      <c r="F36" s="152"/>
      <c r="G36" s="153"/>
      <c r="H36" s="140" t="s">
        <v>77</v>
      </c>
      <c r="I36" s="141">
        <f>SUM(I34:I35)</f>
        <v>93496.99</v>
      </c>
      <c r="J36" s="285" t="e">
        <f>I36+#REF!</f>
        <v>#REF!</v>
      </c>
    </row>
    <row r="37" spans="1:9" s="5" customFormat="1" ht="10.5">
      <c r="A37" s="148" t="s">
        <v>210</v>
      </c>
      <c r="B37" s="222" t="s">
        <v>943</v>
      </c>
      <c r="C37" s="223"/>
      <c r="D37" s="223"/>
      <c r="E37" s="223"/>
      <c r="F37" s="223"/>
      <c r="G37" s="223"/>
      <c r="H37" s="223"/>
      <c r="I37" s="224"/>
    </row>
    <row r="38" spans="1:9" ht="33.75">
      <c r="A38" s="170" t="s">
        <v>229</v>
      </c>
      <c r="B38" s="183" t="s">
        <v>55</v>
      </c>
      <c r="C38" s="183">
        <v>92486</v>
      </c>
      <c r="D38" s="184" t="s">
        <v>100</v>
      </c>
      <c r="E38" s="183" t="s">
        <v>83</v>
      </c>
      <c r="F38" s="185">
        <v>97.72</v>
      </c>
      <c r="G38" s="186">
        <v>256.92</v>
      </c>
      <c r="H38" s="187">
        <f>ROUND((G38*1.242),2)</f>
        <v>319.09</v>
      </c>
      <c r="I38" s="188">
        <f>ROUND((F38*H38),2)</f>
        <v>31181.47</v>
      </c>
    </row>
    <row r="39" spans="1:9" ht="33.75">
      <c r="A39" s="170" t="s">
        <v>948</v>
      </c>
      <c r="B39" s="183" t="s">
        <v>55</v>
      </c>
      <c r="C39" s="183">
        <v>92768</v>
      </c>
      <c r="D39" s="184" t="s">
        <v>354</v>
      </c>
      <c r="E39" s="183" t="s">
        <v>93</v>
      </c>
      <c r="F39" s="185">
        <v>8.58</v>
      </c>
      <c r="G39" s="186">
        <v>13.73</v>
      </c>
      <c r="H39" s="187">
        <f>ROUND((G39*1.242),2)</f>
        <v>17.05</v>
      </c>
      <c r="I39" s="188">
        <f>ROUND((F39*H39),2)</f>
        <v>146.29</v>
      </c>
    </row>
    <row r="40" spans="1:9" ht="33.75">
      <c r="A40" s="170" t="s">
        <v>1038</v>
      </c>
      <c r="B40" s="183" t="s">
        <v>55</v>
      </c>
      <c r="C40" s="183">
        <v>92769</v>
      </c>
      <c r="D40" s="184" t="s">
        <v>355</v>
      </c>
      <c r="E40" s="183" t="s">
        <v>93</v>
      </c>
      <c r="F40" s="185">
        <v>87.67</v>
      </c>
      <c r="G40" s="186">
        <v>12.71</v>
      </c>
      <c r="H40" s="187">
        <f>ROUND((G40*1.242),2)</f>
        <v>15.79</v>
      </c>
      <c r="I40" s="188">
        <f>ROUND((F40*H40),2)</f>
        <v>1384.31</v>
      </c>
    </row>
    <row r="41" spans="1:9" ht="33.75">
      <c r="A41" s="170" t="s">
        <v>1039</v>
      </c>
      <c r="B41" s="183" t="s">
        <v>55</v>
      </c>
      <c r="C41" s="183">
        <v>92770</v>
      </c>
      <c r="D41" s="184" t="s">
        <v>356</v>
      </c>
      <c r="E41" s="183" t="s">
        <v>93</v>
      </c>
      <c r="F41" s="185">
        <v>462.99</v>
      </c>
      <c r="G41" s="186">
        <v>11.08</v>
      </c>
      <c r="H41" s="187">
        <f>ROUND((G41*1.242),2)</f>
        <v>13.76</v>
      </c>
      <c r="I41" s="188">
        <f>ROUND((F41*H41),2)</f>
        <v>6370.74</v>
      </c>
    </row>
    <row r="42" spans="1:9" ht="45">
      <c r="A42" s="170" t="s">
        <v>1040</v>
      </c>
      <c r="B42" s="183" t="s">
        <v>55</v>
      </c>
      <c r="C42" s="183">
        <v>103675</v>
      </c>
      <c r="D42" s="184" t="s">
        <v>953</v>
      </c>
      <c r="E42" s="183" t="s">
        <v>54</v>
      </c>
      <c r="F42" s="185">
        <v>47.71</v>
      </c>
      <c r="G42" s="186">
        <v>678.66</v>
      </c>
      <c r="H42" s="187">
        <f>ROUND((G42*1.242),2)</f>
        <v>842.9</v>
      </c>
      <c r="I42" s="188">
        <f>ROUND((F42*H42),2)</f>
        <v>40214.76</v>
      </c>
    </row>
    <row r="43" spans="1:10" ht="11.25">
      <c r="A43" s="172" t="s">
        <v>303</v>
      </c>
      <c r="B43" s="149"/>
      <c r="C43" s="150"/>
      <c r="D43" s="151"/>
      <c r="E43" s="150"/>
      <c r="F43" s="152"/>
      <c r="G43" s="153"/>
      <c r="H43" s="140" t="s">
        <v>77</v>
      </c>
      <c r="I43" s="141">
        <f>SUM(I38:I42)</f>
        <v>79297.57</v>
      </c>
      <c r="J43" s="168"/>
    </row>
    <row r="44" spans="1:9" ht="11.25">
      <c r="A44" s="171"/>
      <c r="B44" s="114"/>
      <c r="C44" s="115"/>
      <c r="D44" s="116"/>
      <c r="E44" s="115"/>
      <c r="F44" s="117"/>
      <c r="G44" s="118"/>
      <c r="H44" s="119" t="s">
        <v>70</v>
      </c>
      <c r="I44" s="177">
        <f>I36+I43</f>
        <v>172794.56</v>
      </c>
    </row>
    <row r="45" spans="1:9" s="4" customFormat="1" ht="10.5">
      <c r="A45" s="147">
        <v>4</v>
      </c>
      <c r="B45" s="173" t="s">
        <v>179</v>
      </c>
      <c r="C45" s="174"/>
      <c r="D45" s="174"/>
      <c r="E45" s="174"/>
      <c r="F45" s="174"/>
      <c r="G45" s="174"/>
      <c r="H45" s="174"/>
      <c r="I45" s="175"/>
    </row>
    <row r="46" spans="1:9" s="5" customFormat="1" ht="10.5">
      <c r="A46" s="148" t="s">
        <v>211</v>
      </c>
      <c r="B46" s="222" t="s">
        <v>347</v>
      </c>
      <c r="C46" s="223"/>
      <c r="D46" s="223"/>
      <c r="E46" s="223"/>
      <c r="F46" s="223"/>
      <c r="G46" s="223"/>
      <c r="H46" s="223"/>
      <c r="I46" s="224"/>
    </row>
    <row r="47" spans="1:9" ht="45">
      <c r="A47" s="170" t="s">
        <v>230</v>
      </c>
      <c r="B47" s="183" t="s">
        <v>55</v>
      </c>
      <c r="C47" s="183">
        <v>103322</v>
      </c>
      <c r="D47" s="184" t="s">
        <v>333</v>
      </c>
      <c r="E47" s="183" t="s">
        <v>83</v>
      </c>
      <c r="F47" s="185">
        <v>695.9</v>
      </c>
      <c r="G47" s="186">
        <v>70.45</v>
      </c>
      <c r="H47" s="187">
        <f>ROUND((G47*1.242),2)</f>
        <v>87.5</v>
      </c>
      <c r="I47" s="188">
        <f>ROUND((F47*H47),2)</f>
        <v>60891.25</v>
      </c>
    </row>
    <row r="48" spans="1:9" ht="33.75">
      <c r="A48" s="170" t="s">
        <v>845</v>
      </c>
      <c r="B48" s="183" t="s">
        <v>55</v>
      </c>
      <c r="C48" s="183">
        <v>93201</v>
      </c>
      <c r="D48" s="184" t="s">
        <v>105</v>
      </c>
      <c r="E48" s="183" t="s">
        <v>53</v>
      </c>
      <c r="F48" s="185">
        <v>212.5</v>
      </c>
      <c r="G48" s="186">
        <v>7.38</v>
      </c>
      <c r="H48" s="187">
        <f>ROUND((G48*1.242),2)</f>
        <v>9.17</v>
      </c>
      <c r="I48" s="188">
        <f>ROUND((F48*H48),2)</f>
        <v>1948.63</v>
      </c>
    </row>
    <row r="49" spans="1:10" ht="11.25">
      <c r="A49" s="172" t="s">
        <v>211</v>
      </c>
      <c r="B49" s="149"/>
      <c r="C49" s="150"/>
      <c r="D49" s="151"/>
      <c r="E49" s="150"/>
      <c r="F49" s="152"/>
      <c r="G49" s="153"/>
      <c r="H49" s="140" t="s">
        <v>77</v>
      </c>
      <c r="I49" s="141">
        <f>SUM(I47:I48)</f>
        <v>62839.88</v>
      </c>
      <c r="J49" s="168"/>
    </row>
    <row r="50" spans="1:9" s="5" customFormat="1" ht="10.5">
      <c r="A50" s="148" t="s">
        <v>273</v>
      </c>
      <c r="B50" s="222" t="s">
        <v>348</v>
      </c>
      <c r="C50" s="223"/>
      <c r="D50" s="223"/>
      <c r="E50" s="223"/>
      <c r="F50" s="223"/>
      <c r="G50" s="223"/>
      <c r="H50" s="223"/>
      <c r="I50" s="224"/>
    </row>
    <row r="51" spans="1:9" ht="45">
      <c r="A51" s="170" t="s">
        <v>274</v>
      </c>
      <c r="B51" s="183" t="s">
        <v>55</v>
      </c>
      <c r="C51" s="183">
        <v>87905</v>
      </c>
      <c r="D51" s="184" t="s">
        <v>976</v>
      </c>
      <c r="E51" s="183" t="s">
        <v>83</v>
      </c>
      <c r="F51" s="185">
        <v>1391.8</v>
      </c>
      <c r="G51" s="186">
        <v>8.83</v>
      </c>
      <c r="H51" s="187">
        <f>ROUND((G51*1.242),2)</f>
        <v>10.97</v>
      </c>
      <c r="I51" s="188">
        <f>ROUND((F51*H51),2)</f>
        <v>15268.05</v>
      </c>
    </row>
    <row r="52" spans="1:9" ht="56.25">
      <c r="A52" s="170" t="s">
        <v>275</v>
      </c>
      <c r="B52" s="183" t="s">
        <v>55</v>
      </c>
      <c r="C52" s="183">
        <v>87529</v>
      </c>
      <c r="D52" s="184" t="s">
        <v>126</v>
      </c>
      <c r="E52" s="183" t="s">
        <v>83</v>
      </c>
      <c r="F52" s="185">
        <v>1391.8</v>
      </c>
      <c r="G52" s="186">
        <v>41.92</v>
      </c>
      <c r="H52" s="187">
        <f>ROUND((G52*1.242),2)</f>
        <v>52.06</v>
      </c>
      <c r="I52" s="188">
        <f>ROUND((F52*H52),2)</f>
        <v>72457.11</v>
      </c>
    </row>
    <row r="53" spans="1:10" ht="11.25">
      <c r="A53" s="172" t="s">
        <v>273</v>
      </c>
      <c r="B53" s="149"/>
      <c r="C53" s="150"/>
      <c r="D53" s="151"/>
      <c r="E53" s="150"/>
      <c r="F53" s="152"/>
      <c r="G53" s="153"/>
      <c r="H53" s="140" t="s">
        <v>77</v>
      </c>
      <c r="I53" s="141">
        <f>SUM(I51:I52)</f>
        <v>87725.16</v>
      </c>
      <c r="J53" s="168"/>
    </row>
    <row r="54" spans="1:9" s="5" customFormat="1" ht="10.5">
      <c r="A54" s="148" t="s">
        <v>276</v>
      </c>
      <c r="B54" s="222" t="s">
        <v>349</v>
      </c>
      <c r="C54" s="223"/>
      <c r="D54" s="223"/>
      <c r="E54" s="223"/>
      <c r="F54" s="223"/>
      <c r="G54" s="223"/>
      <c r="H54" s="223"/>
      <c r="I54" s="224"/>
    </row>
    <row r="55" spans="1:9" ht="22.5">
      <c r="A55" s="170" t="s">
        <v>277</v>
      </c>
      <c r="B55" s="183" t="s">
        <v>55</v>
      </c>
      <c r="C55" s="183">
        <v>93187</v>
      </c>
      <c r="D55" s="184" t="s">
        <v>102</v>
      </c>
      <c r="E55" s="183" t="s">
        <v>53</v>
      </c>
      <c r="F55" s="185">
        <v>20</v>
      </c>
      <c r="G55" s="186">
        <v>178.35</v>
      </c>
      <c r="H55" s="187">
        <f>ROUND((G55*1.242),2)</f>
        <v>221.51</v>
      </c>
      <c r="I55" s="188">
        <f>ROUND((F55*H55),2)</f>
        <v>4430.2</v>
      </c>
    </row>
    <row r="56" spans="1:9" ht="22.5">
      <c r="A56" s="170" t="s">
        <v>278</v>
      </c>
      <c r="B56" s="183" t="s">
        <v>55</v>
      </c>
      <c r="C56" s="183">
        <v>93188</v>
      </c>
      <c r="D56" s="184" t="s">
        <v>103</v>
      </c>
      <c r="E56" s="183" t="s">
        <v>53</v>
      </c>
      <c r="F56" s="185">
        <v>8.8</v>
      </c>
      <c r="G56" s="186">
        <v>142.25</v>
      </c>
      <c r="H56" s="187">
        <f>ROUND((G56*1.242),2)</f>
        <v>176.67</v>
      </c>
      <c r="I56" s="188">
        <f>ROUND((F56*H56),2)</f>
        <v>1554.7</v>
      </c>
    </row>
    <row r="57" spans="1:9" ht="33.75">
      <c r="A57" s="170" t="s">
        <v>279</v>
      </c>
      <c r="B57" s="183" t="s">
        <v>55</v>
      </c>
      <c r="C57" s="183">
        <v>93197</v>
      </c>
      <c r="D57" s="184" t="s">
        <v>104</v>
      </c>
      <c r="E57" s="183" t="s">
        <v>53</v>
      </c>
      <c r="F57" s="185">
        <v>20</v>
      </c>
      <c r="G57" s="186">
        <v>173.65</v>
      </c>
      <c r="H57" s="187">
        <f>ROUND((G57*1.242),2)</f>
        <v>215.67</v>
      </c>
      <c r="I57" s="188">
        <f>ROUND((F57*H57),2)</f>
        <v>4313.4</v>
      </c>
    </row>
    <row r="58" spans="1:10" ht="11.25">
      <c r="A58" s="172" t="s">
        <v>276</v>
      </c>
      <c r="B58" s="149"/>
      <c r="C58" s="150"/>
      <c r="D58" s="151"/>
      <c r="E58" s="150"/>
      <c r="F58" s="152"/>
      <c r="G58" s="153"/>
      <c r="H58" s="140" t="s">
        <v>77</v>
      </c>
      <c r="I58" s="141">
        <f>SUM(I55:I57)</f>
        <v>10298.3</v>
      </c>
      <c r="J58" s="168"/>
    </row>
    <row r="59" spans="1:9" s="5" customFormat="1" ht="10.5">
      <c r="A59" s="148" t="s">
        <v>836</v>
      </c>
      <c r="B59" s="222" t="s">
        <v>837</v>
      </c>
      <c r="C59" s="223"/>
      <c r="D59" s="223"/>
      <c r="E59" s="223"/>
      <c r="F59" s="223"/>
      <c r="G59" s="223"/>
      <c r="H59" s="223"/>
      <c r="I59" s="224"/>
    </row>
    <row r="60" spans="1:9" ht="22.5">
      <c r="A60" s="170" t="s">
        <v>838</v>
      </c>
      <c r="B60" s="183" t="s">
        <v>190</v>
      </c>
      <c r="C60" s="183" t="s">
        <v>543</v>
      </c>
      <c r="D60" s="184" t="s">
        <v>544</v>
      </c>
      <c r="E60" s="183" t="s">
        <v>183</v>
      </c>
      <c r="F60" s="185">
        <v>1</v>
      </c>
      <c r="G60" s="186">
        <v>20598.4</v>
      </c>
      <c r="H60" s="187">
        <f>ROUND((G60*1.242),2)</f>
        <v>25583.21</v>
      </c>
      <c r="I60" s="188">
        <f>ROUND((F60*H60),2)</f>
        <v>25583.21</v>
      </c>
    </row>
    <row r="61" spans="1:10" ht="11.25">
      <c r="A61" s="172" t="s">
        <v>836</v>
      </c>
      <c r="B61" s="149"/>
      <c r="C61" s="150"/>
      <c r="D61" s="151"/>
      <c r="E61" s="150"/>
      <c r="F61" s="152"/>
      <c r="G61" s="153"/>
      <c r="H61" s="140" t="s">
        <v>77</v>
      </c>
      <c r="I61" s="141">
        <f>SUM(I60)</f>
        <v>25583.21</v>
      </c>
      <c r="J61" s="168"/>
    </row>
    <row r="62" spans="1:9" s="5" customFormat="1" ht="10.5">
      <c r="A62" s="148" t="s">
        <v>840</v>
      </c>
      <c r="B62" s="222" t="s">
        <v>841</v>
      </c>
      <c r="C62" s="223"/>
      <c r="D62" s="223"/>
      <c r="E62" s="223"/>
      <c r="F62" s="223"/>
      <c r="G62" s="223"/>
      <c r="H62" s="223"/>
      <c r="I62" s="224"/>
    </row>
    <row r="63" spans="1:9" ht="22.5">
      <c r="A63" s="170" t="s">
        <v>842</v>
      </c>
      <c r="B63" s="183" t="s">
        <v>190</v>
      </c>
      <c r="C63" s="183" t="s">
        <v>843</v>
      </c>
      <c r="D63" s="184" t="s">
        <v>547</v>
      </c>
      <c r="E63" s="183" t="s">
        <v>83</v>
      </c>
      <c r="F63" s="185">
        <v>586.99</v>
      </c>
      <c r="G63" s="186">
        <v>223.04000000000002</v>
      </c>
      <c r="H63" s="187">
        <f>ROUND((G63*1.242),2)</f>
        <v>277.02</v>
      </c>
      <c r="I63" s="188">
        <f>ROUND((F63*H63),2)</f>
        <v>162607.97</v>
      </c>
    </row>
    <row r="64" spans="1:10" ht="11.25">
      <c r="A64" s="172" t="s">
        <v>840</v>
      </c>
      <c r="B64" s="149"/>
      <c r="C64" s="150"/>
      <c r="D64" s="151"/>
      <c r="E64" s="150"/>
      <c r="F64" s="152"/>
      <c r="G64" s="153"/>
      <c r="H64" s="140" t="s">
        <v>77</v>
      </c>
      <c r="I64" s="141">
        <f>SUM(I63)</f>
        <v>162607.97</v>
      </c>
      <c r="J64" s="168"/>
    </row>
    <row r="65" spans="1:9" ht="11.25">
      <c r="A65" s="171"/>
      <c r="B65" s="114"/>
      <c r="C65" s="115"/>
      <c r="D65" s="116"/>
      <c r="E65" s="115"/>
      <c r="F65" s="117"/>
      <c r="G65" s="118"/>
      <c r="H65" s="119" t="s">
        <v>70</v>
      </c>
      <c r="I65" s="177">
        <f>I49+I53+I58+I61+I64</f>
        <v>349054.52</v>
      </c>
    </row>
    <row r="66" spans="1:9" s="4" customFormat="1" ht="10.5">
      <c r="A66" s="147">
        <v>5</v>
      </c>
      <c r="B66" s="173" t="s">
        <v>302</v>
      </c>
      <c r="C66" s="174"/>
      <c r="D66" s="174"/>
      <c r="E66" s="174"/>
      <c r="F66" s="174"/>
      <c r="G66" s="174"/>
      <c r="H66" s="174"/>
      <c r="I66" s="175"/>
    </row>
    <row r="67" spans="1:9" s="5" customFormat="1" ht="10.5">
      <c r="A67" s="148" t="s">
        <v>212</v>
      </c>
      <c r="B67" s="222" t="s">
        <v>180</v>
      </c>
      <c r="C67" s="223"/>
      <c r="D67" s="223"/>
      <c r="E67" s="223"/>
      <c r="F67" s="223"/>
      <c r="G67" s="223"/>
      <c r="H67" s="223"/>
      <c r="I67" s="224"/>
    </row>
    <row r="68" spans="1:9" ht="56.25">
      <c r="A68" s="170" t="s">
        <v>231</v>
      </c>
      <c r="B68" s="183" t="s">
        <v>55</v>
      </c>
      <c r="C68" s="183">
        <v>94570</v>
      </c>
      <c r="D68" s="184" t="s">
        <v>97</v>
      </c>
      <c r="E68" s="183" t="s">
        <v>83</v>
      </c>
      <c r="F68" s="185">
        <v>15.275</v>
      </c>
      <c r="G68" s="186">
        <v>430.11</v>
      </c>
      <c r="H68" s="187">
        <f>ROUND((G68*1.242),2)</f>
        <v>534.2</v>
      </c>
      <c r="I68" s="188">
        <f>ROUND((F68*H68),2)</f>
        <v>8159.91</v>
      </c>
    </row>
    <row r="69" spans="1:9" ht="45">
      <c r="A69" s="170" t="s">
        <v>232</v>
      </c>
      <c r="B69" s="183" t="s">
        <v>55</v>
      </c>
      <c r="C69" s="183">
        <v>90796</v>
      </c>
      <c r="D69" s="184" t="s">
        <v>94</v>
      </c>
      <c r="E69" s="183" t="s">
        <v>80</v>
      </c>
      <c r="F69" s="185">
        <v>5</v>
      </c>
      <c r="G69" s="186">
        <v>676.28</v>
      </c>
      <c r="H69" s="187">
        <f>ROUND((G69*1.242),2)</f>
        <v>839.94</v>
      </c>
      <c r="I69" s="188">
        <f>ROUND((F69*H69),2)</f>
        <v>4199.7</v>
      </c>
    </row>
    <row r="70" spans="1:9" ht="45">
      <c r="A70" s="170" t="s">
        <v>306</v>
      </c>
      <c r="B70" s="183" t="s">
        <v>55</v>
      </c>
      <c r="C70" s="183">
        <v>90797</v>
      </c>
      <c r="D70" s="184" t="s">
        <v>95</v>
      </c>
      <c r="E70" s="183" t="s">
        <v>80</v>
      </c>
      <c r="F70" s="185">
        <v>1</v>
      </c>
      <c r="G70" s="186">
        <v>684.56</v>
      </c>
      <c r="H70" s="187">
        <f>ROUND((G70*1.242),2)</f>
        <v>850.22</v>
      </c>
      <c r="I70" s="188">
        <f>ROUND((F70*H70),2)</f>
        <v>850.22</v>
      </c>
    </row>
    <row r="71" spans="1:9" ht="33.75">
      <c r="A71" s="170" t="s">
        <v>307</v>
      </c>
      <c r="B71" s="183" t="s">
        <v>55</v>
      </c>
      <c r="C71" s="183">
        <v>91338</v>
      </c>
      <c r="D71" s="184" t="s">
        <v>96</v>
      </c>
      <c r="E71" s="183" t="s">
        <v>83</v>
      </c>
      <c r="F71" s="185">
        <v>19.6</v>
      </c>
      <c r="G71" s="186">
        <v>1221.21</v>
      </c>
      <c r="H71" s="187">
        <f>ROUND((G71*1.242),2)</f>
        <v>1516.74</v>
      </c>
      <c r="I71" s="188">
        <f>ROUND((F71*H71),2)</f>
        <v>29728.1</v>
      </c>
    </row>
    <row r="72" spans="1:9" ht="33.75">
      <c r="A72" s="170" t="s">
        <v>334</v>
      </c>
      <c r="B72" s="183" t="s">
        <v>149</v>
      </c>
      <c r="C72" s="183" t="s">
        <v>830</v>
      </c>
      <c r="D72" s="184" t="s">
        <v>831</v>
      </c>
      <c r="E72" s="183" t="s">
        <v>83</v>
      </c>
      <c r="F72" s="185">
        <v>5.04</v>
      </c>
      <c r="G72" s="186">
        <f>COMPOSIÇÕES!G292</f>
        <v>1206.3734699999998</v>
      </c>
      <c r="H72" s="187">
        <f>ROUND((G72*1.242),2)</f>
        <v>1498.32</v>
      </c>
      <c r="I72" s="188">
        <f>ROUND((F72*H72),2)</f>
        <v>7551.53</v>
      </c>
    </row>
    <row r="73" spans="1:10" ht="11.25">
      <c r="A73" s="172" t="s">
        <v>212</v>
      </c>
      <c r="B73" s="149"/>
      <c r="C73" s="150"/>
      <c r="D73" s="151"/>
      <c r="E73" s="150"/>
      <c r="F73" s="152"/>
      <c r="G73" s="153"/>
      <c r="H73" s="140" t="s">
        <v>77</v>
      </c>
      <c r="I73" s="141">
        <f>SUM(I68:I72)</f>
        <v>50489.46</v>
      </c>
      <c r="J73" s="168"/>
    </row>
    <row r="74" spans="1:9" ht="11.25">
      <c r="A74" s="171"/>
      <c r="B74" s="114"/>
      <c r="C74" s="115"/>
      <c r="D74" s="116"/>
      <c r="E74" s="115"/>
      <c r="F74" s="117"/>
      <c r="G74" s="118"/>
      <c r="H74" s="119" t="s">
        <v>70</v>
      </c>
      <c r="I74" s="177">
        <f>I73</f>
        <v>50489.46</v>
      </c>
    </row>
    <row r="75" spans="1:9" s="4" customFormat="1" ht="10.5">
      <c r="A75" s="147">
        <v>6</v>
      </c>
      <c r="B75" s="173" t="s">
        <v>201</v>
      </c>
      <c r="C75" s="174"/>
      <c r="D75" s="174"/>
      <c r="E75" s="174"/>
      <c r="F75" s="174"/>
      <c r="G75" s="174"/>
      <c r="H75" s="174"/>
      <c r="I75" s="175"/>
    </row>
    <row r="76" spans="1:9" s="5" customFormat="1" ht="10.5">
      <c r="A76" s="148" t="s">
        <v>26</v>
      </c>
      <c r="B76" s="222" t="s">
        <v>181</v>
      </c>
      <c r="C76" s="223"/>
      <c r="D76" s="223"/>
      <c r="E76" s="223"/>
      <c r="F76" s="223"/>
      <c r="G76" s="223"/>
      <c r="H76" s="223"/>
      <c r="I76" s="224"/>
    </row>
    <row r="77" spans="1:9" ht="22.5">
      <c r="A77" s="170" t="s">
        <v>233</v>
      </c>
      <c r="B77" s="183" t="s">
        <v>55</v>
      </c>
      <c r="C77" s="183">
        <v>88494</v>
      </c>
      <c r="D77" s="184" t="s">
        <v>973</v>
      </c>
      <c r="E77" s="183" t="s">
        <v>83</v>
      </c>
      <c r="F77" s="185">
        <v>185</v>
      </c>
      <c r="G77" s="186">
        <v>23.73</v>
      </c>
      <c r="H77" s="187">
        <f>ROUND((G77*1.242),2)</f>
        <v>29.47</v>
      </c>
      <c r="I77" s="188">
        <f>ROUND((F77*H77),2)</f>
        <v>5451.95</v>
      </c>
    </row>
    <row r="78" spans="1:9" ht="22.5">
      <c r="A78" s="170" t="s">
        <v>846</v>
      </c>
      <c r="B78" s="183" t="s">
        <v>55</v>
      </c>
      <c r="C78" s="183">
        <v>88488</v>
      </c>
      <c r="D78" s="184" t="s">
        <v>971</v>
      </c>
      <c r="E78" s="183" t="s">
        <v>83</v>
      </c>
      <c r="F78" s="185">
        <v>185</v>
      </c>
      <c r="G78" s="186">
        <v>15.77</v>
      </c>
      <c r="H78" s="187">
        <f>ROUND((G78*1.242),2)</f>
        <v>19.59</v>
      </c>
      <c r="I78" s="188">
        <f>ROUND((F78*H78),2)</f>
        <v>3624.15</v>
      </c>
    </row>
    <row r="79" spans="1:10" ht="11.25">
      <c r="A79" s="172" t="s">
        <v>26</v>
      </c>
      <c r="B79" s="149"/>
      <c r="C79" s="150"/>
      <c r="D79" s="151"/>
      <c r="E79" s="150"/>
      <c r="F79" s="152"/>
      <c r="G79" s="153"/>
      <c r="H79" s="140" t="s">
        <v>77</v>
      </c>
      <c r="I79" s="141">
        <f>SUM(I77:I78)</f>
        <v>9076.1</v>
      </c>
      <c r="J79" s="168"/>
    </row>
    <row r="80" spans="1:9" ht="11.25">
      <c r="A80" s="171"/>
      <c r="B80" s="114"/>
      <c r="C80" s="115"/>
      <c r="D80" s="116"/>
      <c r="E80" s="115"/>
      <c r="F80" s="117"/>
      <c r="G80" s="118"/>
      <c r="H80" s="119" t="s">
        <v>70</v>
      </c>
      <c r="I80" s="177">
        <f>I79</f>
        <v>9076.1</v>
      </c>
    </row>
    <row r="81" spans="1:9" s="4" customFormat="1" ht="10.5">
      <c r="A81" s="147">
        <v>7</v>
      </c>
      <c r="B81" s="173" t="s">
        <v>200</v>
      </c>
      <c r="C81" s="174"/>
      <c r="D81" s="174"/>
      <c r="E81" s="174"/>
      <c r="F81" s="174"/>
      <c r="G81" s="174"/>
      <c r="H81" s="174"/>
      <c r="I81" s="175"/>
    </row>
    <row r="82" spans="1:9" s="5" customFormat="1" ht="10.5">
      <c r="A82" s="148" t="s">
        <v>213</v>
      </c>
      <c r="B82" s="222" t="s">
        <v>350</v>
      </c>
      <c r="C82" s="223"/>
      <c r="D82" s="223"/>
      <c r="E82" s="223"/>
      <c r="F82" s="223"/>
      <c r="G82" s="223"/>
      <c r="H82" s="223"/>
      <c r="I82" s="224"/>
    </row>
    <row r="83" spans="1:9" ht="22.5">
      <c r="A83" s="170" t="s">
        <v>234</v>
      </c>
      <c r="B83" s="183" t="s">
        <v>55</v>
      </c>
      <c r="C83" s="183">
        <v>88495</v>
      </c>
      <c r="D83" s="184" t="s">
        <v>974</v>
      </c>
      <c r="E83" s="183" t="s">
        <v>83</v>
      </c>
      <c r="F83" s="185">
        <v>1391.8</v>
      </c>
      <c r="G83" s="186">
        <v>13.36</v>
      </c>
      <c r="H83" s="187">
        <f>ROUND((G83*1.242),2)</f>
        <v>16.59</v>
      </c>
      <c r="I83" s="188">
        <f>ROUND((F83*H83),2)</f>
        <v>23089.96</v>
      </c>
    </row>
    <row r="84" spans="1:9" ht="22.5">
      <c r="A84" s="170" t="s">
        <v>258</v>
      </c>
      <c r="B84" s="183" t="s">
        <v>55</v>
      </c>
      <c r="C84" s="183">
        <v>88489</v>
      </c>
      <c r="D84" s="184" t="s">
        <v>972</v>
      </c>
      <c r="E84" s="183" t="s">
        <v>83</v>
      </c>
      <c r="F84" s="185">
        <v>1391.8</v>
      </c>
      <c r="G84" s="186">
        <v>13.22</v>
      </c>
      <c r="H84" s="187">
        <f>ROUND((G84*1.242),2)</f>
        <v>16.42</v>
      </c>
      <c r="I84" s="188">
        <f>ROUND((F84*H84),2)</f>
        <v>22853.36</v>
      </c>
    </row>
    <row r="85" spans="1:10" ht="11.25">
      <c r="A85" s="172" t="s">
        <v>213</v>
      </c>
      <c r="B85" s="149"/>
      <c r="C85" s="150"/>
      <c r="D85" s="151"/>
      <c r="E85" s="150"/>
      <c r="F85" s="152"/>
      <c r="G85" s="153"/>
      <c r="H85" s="140" t="s">
        <v>77</v>
      </c>
      <c r="I85" s="141">
        <f>SUM(I83:I84)</f>
        <v>45943.32</v>
      </c>
      <c r="J85" s="168"/>
    </row>
    <row r="86" spans="1:9" ht="11.25">
      <c r="A86" s="171"/>
      <c r="B86" s="114"/>
      <c r="C86" s="115"/>
      <c r="D86" s="116"/>
      <c r="E86" s="115"/>
      <c r="F86" s="117"/>
      <c r="G86" s="118"/>
      <c r="H86" s="119" t="s">
        <v>70</v>
      </c>
      <c r="I86" s="177">
        <f>I85</f>
        <v>45943.32</v>
      </c>
    </row>
    <row r="87" spans="1:9" s="4" customFormat="1" ht="10.5">
      <c r="A87" s="147">
        <v>8</v>
      </c>
      <c r="B87" s="173" t="s">
        <v>202</v>
      </c>
      <c r="C87" s="174"/>
      <c r="D87" s="174"/>
      <c r="E87" s="174"/>
      <c r="F87" s="174"/>
      <c r="G87" s="174"/>
      <c r="H87" s="174"/>
      <c r="I87" s="175"/>
    </row>
    <row r="88" spans="1:9" s="5" customFormat="1" ht="10.5">
      <c r="A88" s="148" t="s">
        <v>214</v>
      </c>
      <c r="B88" s="222" t="s">
        <v>301</v>
      </c>
      <c r="C88" s="223"/>
      <c r="D88" s="223"/>
      <c r="E88" s="223"/>
      <c r="F88" s="223"/>
      <c r="G88" s="223"/>
      <c r="H88" s="223"/>
      <c r="I88" s="224"/>
    </row>
    <row r="89" spans="1:9" ht="45">
      <c r="A89" s="170" t="s">
        <v>235</v>
      </c>
      <c r="B89" s="183" t="s">
        <v>55</v>
      </c>
      <c r="C89" s="183">
        <v>87263</v>
      </c>
      <c r="D89" s="184" t="s">
        <v>975</v>
      </c>
      <c r="E89" s="183" t="s">
        <v>83</v>
      </c>
      <c r="F89" s="185">
        <v>275</v>
      </c>
      <c r="G89" s="186">
        <v>134.22</v>
      </c>
      <c r="H89" s="187">
        <f>ROUND((G89*1.242),2)</f>
        <v>166.7</v>
      </c>
      <c r="I89" s="188">
        <f>ROUND((F89*H89),2)</f>
        <v>45842.5</v>
      </c>
    </row>
    <row r="90" spans="1:10" ht="11.25">
      <c r="A90" s="172" t="s">
        <v>214</v>
      </c>
      <c r="B90" s="149"/>
      <c r="C90" s="150"/>
      <c r="D90" s="151"/>
      <c r="E90" s="150"/>
      <c r="F90" s="152"/>
      <c r="G90" s="153"/>
      <c r="H90" s="140" t="s">
        <v>77</v>
      </c>
      <c r="I90" s="141">
        <f>SUM(I89)</f>
        <v>45842.5</v>
      </c>
      <c r="J90" s="168"/>
    </row>
    <row r="91" spans="1:9" ht="11.25">
      <c r="A91" s="171"/>
      <c r="B91" s="114"/>
      <c r="C91" s="115"/>
      <c r="D91" s="116"/>
      <c r="E91" s="115"/>
      <c r="F91" s="117"/>
      <c r="G91" s="118"/>
      <c r="H91" s="119" t="s">
        <v>70</v>
      </c>
      <c r="I91" s="177">
        <f>I90</f>
        <v>45842.5</v>
      </c>
    </row>
    <row r="92" spans="1:9" s="4" customFormat="1" ht="10.5">
      <c r="A92" s="147">
        <v>9</v>
      </c>
      <c r="B92" s="173" t="s">
        <v>329</v>
      </c>
      <c r="C92" s="174"/>
      <c r="D92" s="174"/>
      <c r="E92" s="174"/>
      <c r="F92" s="174"/>
      <c r="G92" s="174"/>
      <c r="H92" s="174"/>
      <c r="I92" s="175"/>
    </row>
    <row r="93" spans="1:9" s="5" customFormat="1" ht="10.5">
      <c r="A93" s="148" t="s">
        <v>215</v>
      </c>
      <c r="B93" s="222" t="s">
        <v>280</v>
      </c>
      <c r="C93" s="223"/>
      <c r="D93" s="223"/>
      <c r="E93" s="223"/>
      <c r="F93" s="223"/>
      <c r="G93" s="223"/>
      <c r="H93" s="223"/>
      <c r="I93" s="224"/>
    </row>
    <row r="94" spans="1:9" ht="33.75">
      <c r="A94" s="170" t="s">
        <v>236</v>
      </c>
      <c r="B94" s="183" t="s">
        <v>55</v>
      </c>
      <c r="C94" s="183">
        <v>101965</v>
      </c>
      <c r="D94" s="184" t="s">
        <v>127</v>
      </c>
      <c r="E94" s="183" t="s">
        <v>53</v>
      </c>
      <c r="F94" s="185">
        <v>15</v>
      </c>
      <c r="G94" s="186">
        <v>166.15</v>
      </c>
      <c r="H94" s="187">
        <f>ROUND((G94*1.242),2)</f>
        <v>206.36</v>
      </c>
      <c r="I94" s="188">
        <f>ROUND((F94*H94),2)</f>
        <v>3095.4</v>
      </c>
    </row>
    <row r="95" spans="1:10" ht="11.25">
      <c r="A95" s="172" t="s">
        <v>215</v>
      </c>
      <c r="B95" s="149"/>
      <c r="C95" s="150"/>
      <c r="D95" s="151"/>
      <c r="E95" s="150"/>
      <c r="F95" s="152"/>
      <c r="G95" s="153"/>
      <c r="H95" s="140" t="s">
        <v>77</v>
      </c>
      <c r="I95" s="141">
        <f>SUM(I94)</f>
        <v>3095.4</v>
      </c>
      <c r="J95" s="168"/>
    </row>
    <row r="96" spans="1:9" ht="11.25">
      <c r="A96" s="171"/>
      <c r="B96" s="114"/>
      <c r="C96" s="115"/>
      <c r="D96" s="116"/>
      <c r="E96" s="115"/>
      <c r="F96" s="117"/>
      <c r="G96" s="118"/>
      <c r="H96" s="119" t="s">
        <v>70</v>
      </c>
      <c r="I96" s="177">
        <f>I95</f>
        <v>3095.4</v>
      </c>
    </row>
    <row r="97" spans="1:9" s="4" customFormat="1" ht="10.5">
      <c r="A97" s="147">
        <v>10</v>
      </c>
      <c r="B97" s="173" t="s">
        <v>259</v>
      </c>
      <c r="C97" s="174"/>
      <c r="D97" s="174"/>
      <c r="E97" s="174"/>
      <c r="F97" s="174"/>
      <c r="G97" s="174"/>
      <c r="H97" s="174"/>
      <c r="I97" s="175"/>
    </row>
    <row r="98" spans="1:9" s="5" customFormat="1" ht="10.5">
      <c r="A98" s="148" t="s">
        <v>216</v>
      </c>
      <c r="B98" s="222" t="s">
        <v>829</v>
      </c>
      <c r="C98" s="223"/>
      <c r="D98" s="223"/>
      <c r="E98" s="223"/>
      <c r="F98" s="223"/>
      <c r="G98" s="223"/>
      <c r="H98" s="223"/>
      <c r="I98" s="224"/>
    </row>
    <row r="99" spans="1:9" ht="56.25">
      <c r="A99" s="170" t="s">
        <v>237</v>
      </c>
      <c r="B99" s="183" t="s">
        <v>55</v>
      </c>
      <c r="C99" s="183">
        <v>100778</v>
      </c>
      <c r="D99" s="184" t="s">
        <v>955</v>
      </c>
      <c r="E99" s="183" t="s">
        <v>93</v>
      </c>
      <c r="F99" s="185">
        <v>10209.6</v>
      </c>
      <c r="G99" s="186">
        <v>14.48</v>
      </c>
      <c r="H99" s="187">
        <f>ROUND((G99*1.242),2)</f>
        <v>17.98</v>
      </c>
      <c r="I99" s="188">
        <f>ROUND((F99*H99),2)</f>
        <v>183568.61</v>
      </c>
    </row>
    <row r="100" spans="1:9" ht="33.75">
      <c r="A100" s="170" t="s">
        <v>238</v>
      </c>
      <c r="B100" s="183" t="s">
        <v>55</v>
      </c>
      <c r="C100" s="183">
        <v>94216</v>
      </c>
      <c r="D100" s="184" t="s">
        <v>91</v>
      </c>
      <c r="E100" s="183" t="s">
        <v>83</v>
      </c>
      <c r="F100" s="185">
        <v>510.48</v>
      </c>
      <c r="G100" s="186">
        <v>191.97</v>
      </c>
      <c r="H100" s="187">
        <f>ROUND((G100*1.242),2)</f>
        <v>238.43</v>
      </c>
      <c r="I100" s="188">
        <f>ROUND((F100*H100),2)</f>
        <v>121713.75</v>
      </c>
    </row>
    <row r="101" spans="1:10" ht="11.25">
      <c r="A101" s="172" t="s">
        <v>216</v>
      </c>
      <c r="B101" s="149"/>
      <c r="C101" s="150"/>
      <c r="D101" s="151"/>
      <c r="E101" s="150"/>
      <c r="F101" s="152"/>
      <c r="G101" s="153"/>
      <c r="H101" s="140" t="s">
        <v>77</v>
      </c>
      <c r="I101" s="141">
        <f>SUM(I99:I100)</f>
        <v>305282.36</v>
      </c>
      <c r="J101" s="168"/>
    </row>
    <row r="102" spans="1:9" s="5" customFormat="1" ht="10.5">
      <c r="A102" s="148" t="s">
        <v>421</v>
      </c>
      <c r="B102" s="222" t="s">
        <v>177</v>
      </c>
      <c r="C102" s="223"/>
      <c r="D102" s="223"/>
      <c r="E102" s="223"/>
      <c r="F102" s="223"/>
      <c r="G102" s="223"/>
      <c r="H102" s="223"/>
      <c r="I102" s="224"/>
    </row>
    <row r="103" spans="1:9" ht="33.75">
      <c r="A103" s="170" t="s">
        <v>422</v>
      </c>
      <c r="B103" s="183" t="s">
        <v>55</v>
      </c>
      <c r="C103" s="183">
        <v>98546</v>
      </c>
      <c r="D103" s="184" t="s">
        <v>107</v>
      </c>
      <c r="E103" s="183" t="s">
        <v>83</v>
      </c>
      <c r="F103" s="185">
        <v>227.94</v>
      </c>
      <c r="G103" s="186">
        <v>131.18</v>
      </c>
      <c r="H103" s="187">
        <f>ROUND((G103*1.242),2)</f>
        <v>162.93</v>
      </c>
      <c r="I103" s="188">
        <f>ROUND((F103*H103),2)</f>
        <v>37138.26</v>
      </c>
    </row>
    <row r="104" spans="1:10" ht="11.25">
      <c r="A104" s="172" t="s">
        <v>421</v>
      </c>
      <c r="B104" s="149"/>
      <c r="C104" s="150"/>
      <c r="D104" s="151"/>
      <c r="E104" s="150"/>
      <c r="F104" s="152"/>
      <c r="G104" s="153"/>
      <c r="H104" s="140" t="s">
        <v>77</v>
      </c>
      <c r="I104" s="141">
        <f>SUM(I103)</f>
        <v>37138.26</v>
      </c>
      <c r="J104" s="168"/>
    </row>
    <row r="105" spans="1:9" ht="11.25">
      <c r="A105" s="171"/>
      <c r="B105" s="114"/>
      <c r="C105" s="115"/>
      <c r="D105" s="116"/>
      <c r="E105" s="115"/>
      <c r="F105" s="117"/>
      <c r="G105" s="118"/>
      <c r="H105" s="119" t="s">
        <v>70</v>
      </c>
      <c r="I105" s="177">
        <f>I101+I104</f>
        <v>342420.62</v>
      </c>
    </row>
    <row r="106" spans="1:9" s="4" customFormat="1" ht="10.5">
      <c r="A106" s="147">
        <v>11</v>
      </c>
      <c r="B106" s="173" t="s">
        <v>198</v>
      </c>
      <c r="C106" s="174"/>
      <c r="D106" s="174"/>
      <c r="E106" s="174"/>
      <c r="F106" s="174"/>
      <c r="G106" s="174"/>
      <c r="H106" s="174"/>
      <c r="I106" s="175"/>
    </row>
    <row r="107" spans="1:9" s="5" customFormat="1" ht="10.5">
      <c r="A107" s="148" t="s">
        <v>217</v>
      </c>
      <c r="B107" s="222" t="s">
        <v>193</v>
      </c>
      <c r="C107" s="223"/>
      <c r="D107" s="223"/>
      <c r="E107" s="223"/>
      <c r="F107" s="223"/>
      <c r="G107" s="223"/>
      <c r="H107" s="223"/>
      <c r="I107" s="224"/>
    </row>
    <row r="108" spans="1:9" ht="67.5">
      <c r="A108" s="170" t="s">
        <v>239</v>
      </c>
      <c r="B108" s="183" t="s">
        <v>55</v>
      </c>
      <c r="C108" s="183">
        <v>90105</v>
      </c>
      <c r="D108" s="184" t="s">
        <v>305</v>
      </c>
      <c r="E108" s="183" t="s">
        <v>54</v>
      </c>
      <c r="F108" s="185">
        <v>305.24</v>
      </c>
      <c r="G108" s="186">
        <v>9.07</v>
      </c>
      <c r="H108" s="187">
        <f>ROUND((G108*1.242),2)</f>
        <v>11.26</v>
      </c>
      <c r="I108" s="188">
        <f>ROUND((F108*H108),2)</f>
        <v>3437</v>
      </c>
    </row>
    <row r="109" spans="1:9" ht="56.25">
      <c r="A109" s="170" t="s">
        <v>241</v>
      </c>
      <c r="B109" s="183" t="s">
        <v>55</v>
      </c>
      <c r="C109" s="183">
        <v>100977</v>
      </c>
      <c r="D109" s="184" t="s">
        <v>133</v>
      </c>
      <c r="E109" s="183" t="s">
        <v>54</v>
      </c>
      <c r="F109" s="185">
        <v>305.24</v>
      </c>
      <c r="G109" s="186">
        <v>7.85</v>
      </c>
      <c r="H109" s="187">
        <f>ROUND((G109*1.242),2)</f>
        <v>9.75</v>
      </c>
      <c r="I109" s="188">
        <f>ROUND((F109*H109),2)</f>
        <v>2976.09</v>
      </c>
    </row>
    <row r="110" spans="1:9" ht="33.75">
      <c r="A110" s="170" t="s">
        <v>240</v>
      </c>
      <c r="B110" s="183" t="s">
        <v>55</v>
      </c>
      <c r="C110" s="183">
        <v>97914</v>
      </c>
      <c r="D110" s="184" t="s">
        <v>132</v>
      </c>
      <c r="E110" s="183" t="s">
        <v>130</v>
      </c>
      <c r="F110" s="185">
        <v>10465.12</v>
      </c>
      <c r="G110" s="186">
        <v>2.98</v>
      </c>
      <c r="H110" s="187">
        <f>ROUND((G110*1.242),2)</f>
        <v>3.7</v>
      </c>
      <c r="I110" s="188">
        <f>ROUND((F110*H110),2)</f>
        <v>38720.94</v>
      </c>
    </row>
    <row r="111" spans="1:9" ht="22.5">
      <c r="A111" s="170" t="s">
        <v>311</v>
      </c>
      <c r="B111" s="183" t="s">
        <v>147</v>
      </c>
      <c r="C111" s="183">
        <v>368</v>
      </c>
      <c r="D111" s="184" t="s">
        <v>984</v>
      </c>
      <c r="E111" s="183" t="s">
        <v>159</v>
      </c>
      <c r="F111" s="185">
        <v>218.02</v>
      </c>
      <c r="G111" s="186">
        <v>67.5</v>
      </c>
      <c r="H111" s="187">
        <f>ROUND((G111*1.242),2)</f>
        <v>83.84</v>
      </c>
      <c r="I111" s="188">
        <f>ROUND((F111*H111),2)</f>
        <v>18278.8</v>
      </c>
    </row>
    <row r="112" spans="1:9" ht="56.25">
      <c r="A112" s="170" t="s">
        <v>312</v>
      </c>
      <c r="B112" s="183" t="s">
        <v>55</v>
      </c>
      <c r="C112" s="183">
        <v>94304</v>
      </c>
      <c r="D112" s="184" t="s">
        <v>1034</v>
      </c>
      <c r="E112" s="183" t="s">
        <v>54</v>
      </c>
      <c r="F112" s="185">
        <v>218.01600000000005</v>
      </c>
      <c r="G112" s="186">
        <v>74.95</v>
      </c>
      <c r="H112" s="187">
        <f>ROUND((G112*1.242),2)</f>
        <v>93.09</v>
      </c>
      <c r="I112" s="188">
        <f>ROUND((F112*H112),2)</f>
        <v>20295.11</v>
      </c>
    </row>
    <row r="113" spans="1:10" ht="11.25">
      <c r="A113" s="172" t="s">
        <v>217</v>
      </c>
      <c r="B113" s="149"/>
      <c r="C113" s="150"/>
      <c r="D113" s="151"/>
      <c r="E113" s="150"/>
      <c r="F113" s="152"/>
      <c r="G113" s="153"/>
      <c r="H113" s="140" t="s">
        <v>77</v>
      </c>
      <c r="I113" s="141">
        <f>SUM(I108:I112)</f>
        <v>83707.94</v>
      </c>
      <c r="J113" s="168"/>
    </row>
    <row r="114" spans="1:9" s="5" customFormat="1" ht="10.5">
      <c r="A114" s="148" t="s">
        <v>847</v>
      </c>
      <c r="B114" s="222" t="s">
        <v>165</v>
      </c>
      <c r="C114" s="223"/>
      <c r="D114" s="223"/>
      <c r="E114" s="223"/>
      <c r="F114" s="223"/>
      <c r="G114" s="223"/>
      <c r="H114" s="223"/>
      <c r="I114" s="224"/>
    </row>
    <row r="115" spans="1:9" ht="11.25">
      <c r="A115" s="170" t="s">
        <v>848</v>
      </c>
      <c r="B115" s="183" t="s">
        <v>190</v>
      </c>
      <c r="C115" s="183" t="s">
        <v>495</v>
      </c>
      <c r="D115" s="184" t="s">
        <v>496</v>
      </c>
      <c r="E115" s="183" t="s">
        <v>80</v>
      </c>
      <c r="F115" s="185">
        <v>28</v>
      </c>
      <c r="G115" s="186">
        <v>62.8448</v>
      </c>
      <c r="H115" s="187">
        <f aca="true" t="shared" si="0" ref="H115:H129">ROUND((G115*1.242),2)</f>
        <v>78.05</v>
      </c>
      <c r="I115" s="188">
        <f aca="true" t="shared" si="1" ref="I115:I129">ROUND((F115*H115),2)</f>
        <v>2185.4</v>
      </c>
    </row>
    <row r="116" spans="1:9" ht="33.75">
      <c r="A116" s="170" t="s">
        <v>849</v>
      </c>
      <c r="B116" s="183" t="s">
        <v>147</v>
      </c>
      <c r="C116" s="183">
        <v>12616</v>
      </c>
      <c r="D116" s="184" t="s">
        <v>991</v>
      </c>
      <c r="E116" s="183" t="s">
        <v>155</v>
      </c>
      <c r="F116" s="185">
        <v>13</v>
      </c>
      <c r="G116" s="186">
        <v>15.28</v>
      </c>
      <c r="H116" s="187">
        <f t="shared" si="0"/>
        <v>18.98</v>
      </c>
      <c r="I116" s="188">
        <f t="shared" si="1"/>
        <v>246.74</v>
      </c>
    </row>
    <row r="117" spans="1:9" ht="22.5">
      <c r="A117" s="170" t="s">
        <v>850</v>
      </c>
      <c r="B117" s="183" t="s">
        <v>149</v>
      </c>
      <c r="C117" s="183" t="s">
        <v>316</v>
      </c>
      <c r="D117" s="184" t="s">
        <v>667</v>
      </c>
      <c r="E117" s="183" t="s">
        <v>80</v>
      </c>
      <c r="F117" s="185">
        <v>14</v>
      </c>
      <c r="G117" s="186">
        <f>COMPOSIÇÕES!G124</f>
        <v>375.62759520000003</v>
      </c>
      <c r="H117" s="187">
        <f t="shared" si="0"/>
        <v>466.53</v>
      </c>
      <c r="I117" s="188">
        <f t="shared" si="1"/>
        <v>6531.42</v>
      </c>
    </row>
    <row r="118" spans="1:9" ht="45">
      <c r="A118" s="170" t="s">
        <v>851</v>
      </c>
      <c r="B118" s="183" t="s">
        <v>55</v>
      </c>
      <c r="C118" s="183">
        <v>99253</v>
      </c>
      <c r="D118" s="184" t="s">
        <v>118</v>
      </c>
      <c r="E118" s="183" t="s">
        <v>80</v>
      </c>
      <c r="F118" s="185">
        <v>4</v>
      </c>
      <c r="G118" s="186">
        <v>635.11</v>
      </c>
      <c r="H118" s="187">
        <f t="shared" si="0"/>
        <v>788.81</v>
      </c>
      <c r="I118" s="188">
        <f t="shared" si="1"/>
        <v>3155.24</v>
      </c>
    </row>
    <row r="119" spans="1:9" ht="33.75">
      <c r="A119" s="170" t="s">
        <v>852</v>
      </c>
      <c r="B119" s="183" t="s">
        <v>55</v>
      </c>
      <c r="C119" s="183">
        <v>94227</v>
      </c>
      <c r="D119" s="184" t="s">
        <v>92</v>
      </c>
      <c r="E119" s="183" t="s">
        <v>53</v>
      </c>
      <c r="F119" s="185">
        <v>240.5</v>
      </c>
      <c r="G119" s="186">
        <v>63.19</v>
      </c>
      <c r="H119" s="187">
        <f t="shared" si="0"/>
        <v>78.48</v>
      </c>
      <c r="I119" s="188">
        <f t="shared" si="1"/>
        <v>18874.44</v>
      </c>
    </row>
    <row r="120" spans="1:9" ht="33.75">
      <c r="A120" s="170" t="s">
        <v>853</v>
      </c>
      <c r="B120" s="183" t="s">
        <v>55</v>
      </c>
      <c r="C120" s="183">
        <v>95694</v>
      </c>
      <c r="D120" s="184" t="s">
        <v>379</v>
      </c>
      <c r="E120" s="183" t="s">
        <v>80</v>
      </c>
      <c r="F120" s="185">
        <v>57</v>
      </c>
      <c r="G120" s="186">
        <v>51.52</v>
      </c>
      <c r="H120" s="187">
        <f t="shared" si="0"/>
        <v>63.99</v>
      </c>
      <c r="I120" s="188">
        <f t="shared" si="1"/>
        <v>3647.43</v>
      </c>
    </row>
    <row r="121" spans="1:9" ht="33.75">
      <c r="A121" s="170" t="s">
        <v>854</v>
      </c>
      <c r="B121" s="183" t="s">
        <v>55</v>
      </c>
      <c r="C121" s="183">
        <v>89531</v>
      </c>
      <c r="D121" s="184" t="s">
        <v>373</v>
      </c>
      <c r="E121" s="183" t="s">
        <v>80</v>
      </c>
      <c r="F121" s="185">
        <v>17</v>
      </c>
      <c r="G121" s="186">
        <v>37.48</v>
      </c>
      <c r="H121" s="187">
        <f t="shared" si="0"/>
        <v>46.55</v>
      </c>
      <c r="I121" s="188">
        <f t="shared" si="1"/>
        <v>791.35</v>
      </c>
    </row>
    <row r="122" spans="1:9" ht="33.75">
      <c r="A122" s="170" t="s">
        <v>855</v>
      </c>
      <c r="B122" s="183" t="s">
        <v>55</v>
      </c>
      <c r="C122" s="183">
        <v>89520</v>
      </c>
      <c r="D122" s="184" t="s">
        <v>371</v>
      </c>
      <c r="E122" s="183" t="s">
        <v>80</v>
      </c>
      <c r="F122" s="185">
        <v>1</v>
      </c>
      <c r="G122" s="186">
        <v>16.09</v>
      </c>
      <c r="H122" s="187">
        <f t="shared" si="0"/>
        <v>19.98</v>
      </c>
      <c r="I122" s="188">
        <f t="shared" si="1"/>
        <v>19.98</v>
      </c>
    </row>
    <row r="123" spans="1:9" ht="33.75">
      <c r="A123" s="170" t="s">
        <v>856</v>
      </c>
      <c r="B123" s="183" t="s">
        <v>55</v>
      </c>
      <c r="C123" s="183">
        <v>89529</v>
      </c>
      <c r="D123" s="184" t="s">
        <v>372</v>
      </c>
      <c r="E123" s="183" t="s">
        <v>80</v>
      </c>
      <c r="F123" s="185">
        <v>3</v>
      </c>
      <c r="G123" s="186">
        <v>36.53</v>
      </c>
      <c r="H123" s="187">
        <f t="shared" si="0"/>
        <v>45.37</v>
      </c>
      <c r="I123" s="188">
        <f t="shared" si="1"/>
        <v>136.11</v>
      </c>
    </row>
    <row r="124" spans="1:9" ht="33.75">
      <c r="A124" s="170" t="s">
        <v>857</v>
      </c>
      <c r="B124" s="183" t="s">
        <v>149</v>
      </c>
      <c r="C124" s="183" t="s">
        <v>309</v>
      </c>
      <c r="D124" s="184" t="s">
        <v>676</v>
      </c>
      <c r="E124" s="183" t="s">
        <v>80</v>
      </c>
      <c r="F124" s="185">
        <v>1</v>
      </c>
      <c r="G124" s="186">
        <f>COMPOSIÇÕES!G64</f>
        <v>45.1613</v>
      </c>
      <c r="H124" s="187">
        <f t="shared" si="0"/>
        <v>56.09</v>
      </c>
      <c r="I124" s="188">
        <f t="shared" si="1"/>
        <v>56.09</v>
      </c>
    </row>
    <row r="125" spans="1:9" ht="33.75">
      <c r="A125" s="170" t="s">
        <v>858</v>
      </c>
      <c r="B125" s="183" t="s">
        <v>55</v>
      </c>
      <c r="C125" s="183">
        <v>89567</v>
      </c>
      <c r="D125" s="184" t="s">
        <v>376</v>
      </c>
      <c r="E125" s="183" t="s">
        <v>80</v>
      </c>
      <c r="F125" s="185">
        <v>6</v>
      </c>
      <c r="G125" s="186">
        <v>77.02</v>
      </c>
      <c r="H125" s="187">
        <f t="shared" si="0"/>
        <v>95.66</v>
      </c>
      <c r="I125" s="188">
        <f t="shared" si="1"/>
        <v>573.96</v>
      </c>
    </row>
    <row r="126" spans="1:9" ht="33.75">
      <c r="A126" s="170" t="s">
        <v>859</v>
      </c>
      <c r="B126" s="183" t="s">
        <v>55</v>
      </c>
      <c r="C126" s="183">
        <v>89554</v>
      </c>
      <c r="D126" s="184" t="s">
        <v>375</v>
      </c>
      <c r="E126" s="183" t="s">
        <v>80</v>
      </c>
      <c r="F126" s="185">
        <v>146</v>
      </c>
      <c r="G126" s="186">
        <v>28.02</v>
      </c>
      <c r="H126" s="187">
        <f t="shared" si="0"/>
        <v>34.8</v>
      </c>
      <c r="I126" s="188">
        <f t="shared" si="1"/>
        <v>5080.8</v>
      </c>
    </row>
    <row r="127" spans="1:9" ht="56.25">
      <c r="A127" s="170" t="s">
        <v>860</v>
      </c>
      <c r="B127" s="183" t="s">
        <v>55</v>
      </c>
      <c r="C127" s="183">
        <v>95567</v>
      </c>
      <c r="D127" s="184" t="s">
        <v>81</v>
      </c>
      <c r="E127" s="183" t="s">
        <v>53</v>
      </c>
      <c r="F127" s="185">
        <v>82.26</v>
      </c>
      <c r="G127" s="186">
        <v>82.4</v>
      </c>
      <c r="H127" s="187">
        <f t="shared" si="0"/>
        <v>102.34</v>
      </c>
      <c r="I127" s="188">
        <f t="shared" si="1"/>
        <v>8418.49</v>
      </c>
    </row>
    <row r="128" spans="1:9" ht="56.25">
      <c r="A128" s="170" t="s">
        <v>861</v>
      </c>
      <c r="B128" s="183" t="s">
        <v>55</v>
      </c>
      <c r="C128" s="183">
        <v>95568</v>
      </c>
      <c r="D128" s="184" t="s">
        <v>82</v>
      </c>
      <c r="E128" s="183" t="s">
        <v>53</v>
      </c>
      <c r="F128" s="185">
        <v>163.97</v>
      </c>
      <c r="G128" s="186">
        <v>101.71</v>
      </c>
      <c r="H128" s="187">
        <f t="shared" si="0"/>
        <v>126.32</v>
      </c>
      <c r="I128" s="188">
        <f t="shared" si="1"/>
        <v>20712.69</v>
      </c>
    </row>
    <row r="129" spans="1:9" ht="33.75">
      <c r="A129" s="170" t="s">
        <v>862</v>
      </c>
      <c r="B129" s="183" t="s">
        <v>55</v>
      </c>
      <c r="C129" s="183">
        <v>89512</v>
      </c>
      <c r="D129" s="184" t="s">
        <v>361</v>
      </c>
      <c r="E129" s="183" t="s">
        <v>53</v>
      </c>
      <c r="F129" s="185">
        <v>305.95</v>
      </c>
      <c r="G129" s="186">
        <v>49.41</v>
      </c>
      <c r="H129" s="187">
        <f t="shared" si="0"/>
        <v>61.37</v>
      </c>
      <c r="I129" s="188">
        <f t="shared" si="1"/>
        <v>18776.15</v>
      </c>
    </row>
    <row r="130" spans="1:10" ht="11.25">
      <c r="A130" s="172" t="s">
        <v>847</v>
      </c>
      <c r="B130" s="149"/>
      <c r="C130" s="150"/>
      <c r="D130" s="151"/>
      <c r="E130" s="150"/>
      <c r="F130" s="152"/>
      <c r="G130" s="153"/>
      <c r="H130" s="140" t="s">
        <v>77</v>
      </c>
      <c r="I130" s="141">
        <f>SUM(I115:I129)</f>
        <v>89206.29000000001</v>
      </c>
      <c r="J130" s="168"/>
    </row>
    <row r="131" spans="1:9" ht="11.25">
      <c r="A131" s="171"/>
      <c r="B131" s="114"/>
      <c r="C131" s="115"/>
      <c r="D131" s="116"/>
      <c r="E131" s="115"/>
      <c r="F131" s="117"/>
      <c r="G131" s="118"/>
      <c r="H131" s="119" t="s">
        <v>70</v>
      </c>
      <c r="I131" s="177">
        <f>I113+I130</f>
        <v>172914.23</v>
      </c>
    </row>
    <row r="132" spans="1:9" s="4" customFormat="1" ht="10.5">
      <c r="A132" s="147">
        <v>12</v>
      </c>
      <c r="B132" s="173" t="s">
        <v>313</v>
      </c>
      <c r="C132" s="174"/>
      <c r="D132" s="174"/>
      <c r="E132" s="174"/>
      <c r="F132" s="174"/>
      <c r="G132" s="174"/>
      <c r="H132" s="174"/>
      <c r="I132" s="175"/>
    </row>
    <row r="133" spans="1:9" s="5" customFormat="1" ht="10.5">
      <c r="A133" s="148" t="s">
        <v>218</v>
      </c>
      <c r="B133" s="222" t="s">
        <v>193</v>
      </c>
      <c r="C133" s="223"/>
      <c r="D133" s="223"/>
      <c r="E133" s="223"/>
      <c r="F133" s="223"/>
      <c r="G133" s="223"/>
      <c r="H133" s="223"/>
      <c r="I133" s="224"/>
    </row>
    <row r="134" spans="1:9" ht="67.5">
      <c r="A134" s="170" t="s">
        <v>242</v>
      </c>
      <c r="B134" s="183" t="s">
        <v>55</v>
      </c>
      <c r="C134" s="183">
        <v>90105</v>
      </c>
      <c r="D134" s="184" t="s">
        <v>305</v>
      </c>
      <c r="E134" s="183" t="s">
        <v>54</v>
      </c>
      <c r="F134" s="185">
        <v>10.14</v>
      </c>
      <c r="G134" s="186">
        <v>9.07</v>
      </c>
      <c r="H134" s="187">
        <f>ROUND((G134*1.242),2)</f>
        <v>11.26</v>
      </c>
      <c r="I134" s="188">
        <f>ROUND((F134*H134),2)</f>
        <v>114.18</v>
      </c>
    </row>
    <row r="135" spans="1:9" ht="56.25">
      <c r="A135" s="170" t="s">
        <v>243</v>
      </c>
      <c r="B135" s="183" t="s">
        <v>55</v>
      </c>
      <c r="C135" s="183">
        <v>100977</v>
      </c>
      <c r="D135" s="184" t="s">
        <v>133</v>
      </c>
      <c r="E135" s="183" t="s">
        <v>54</v>
      </c>
      <c r="F135" s="185">
        <v>10.14</v>
      </c>
      <c r="G135" s="186">
        <v>7.85</v>
      </c>
      <c r="H135" s="187">
        <f>ROUND((G135*1.242),2)</f>
        <v>9.75</v>
      </c>
      <c r="I135" s="188">
        <f>ROUND((F135*H135),2)</f>
        <v>98.87</v>
      </c>
    </row>
    <row r="136" spans="1:9" ht="33.75">
      <c r="A136" s="170" t="s">
        <v>244</v>
      </c>
      <c r="B136" s="183" t="s">
        <v>55</v>
      </c>
      <c r="C136" s="183">
        <v>97914</v>
      </c>
      <c r="D136" s="184" t="s">
        <v>132</v>
      </c>
      <c r="E136" s="183" t="s">
        <v>130</v>
      </c>
      <c r="F136" s="185">
        <v>337.20000000000005</v>
      </c>
      <c r="G136" s="186">
        <v>2.98</v>
      </c>
      <c r="H136" s="187">
        <f>ROUND((G136*1.242),2)</f>
        <v>3.7</v>
      </c>
      <c r="I136" s="188">
        <f>ROUND((F136*H136),2)</f>
        <v>1247.64</v>
      </c>
    </row>
    <row r="137" spans="1:9" ht="22.5">
      <c r="A137" s="170" t="s">
        <v>245</v>
      </c>
      <c r="B137" s="183" t="s">
        <v>147</v>
      </c>
      <c r="C137" s="183">
        <v>368</v>
      </c>
      <c r="D137" s="184" t="s">
        <v>984</v>
      </c>
      <c r="E137" s="183" t="s">
        <v>159</v>
      </c>
      <c r="F137" s="185">
        <v>6.72</v>
      </c>
      <c r="G137" s="186">
        <v>67.5</v>
      </c>
      <c r="H137" s="187">
        <f>ROUND((G137*1.242),2)</f>
        <v>83.84</v>
      </c>
      <c r="I137" s="188">
        <f>ROUND((F137*H137),2)</f>
        <v>563.4</v>
      </c>
    </row>
    <row r="138" spans="1:9" ht="56.25">
      <c r="A138" s="170" t="s">
        <v>246</v>
      </c>
      <c r="B138" s="183" t="s">
        <v>55</v>
      </c>
      <c r="C138" s="183">
        <v>94304</v>
      </c>
      <c r="D138" s="184" t="s">
        <v>1034</v>
      </c>
      <c r="E138" s="183" t="s">
        <v>54</v>
      </c>
      <c r="F138" s="185">
        <v>6.7200000000000015</v>
      </c>
      <c r="G138" s="186">
        <v>74.95</v>
      </c>
      <c r="H138" s="187">
        <f>ROUND((G138*1.242),2)</f>
        <v>93.09</v>
      </c>
      <c r="I138" s="188">
        <f>ROUND((F138*H138),2)</f>
        <v>625.56</v>
      </c>
    </row>
    <row r="139" spans="1:10" ht="11.25">
      <c r="A139" s="172" t="s">
        <v>218</v>
      </c>
      <c r="B139" s="149"/>
      <c r="C139" s="150"/>
      <c r="D139" s="151"/>
      <c r="E139" s="150"/>
      <c r="F139" s="152"/>
      <c r="G139" s="153"/>
      <c r="H139" s="140" t="s">
        <v>77</v>
      </c>
      <c r="I139" s="141">
        <f>SUM(I134:I138)</f>
        <v>2649.65</v>
      </c>
      <c r="J139" s="168"/>
    </row>
    <row r="140" spans="1:9" s="5" customFormat="1" ht="10.5">
      <c r="A140" s="148" t="s">
        <v>281</v>
      </c>
      <c r="B140" s="222" t="s">
        <v>165</v>
      </c>
      <c r="C140" s="223"/>
      <c r="D140" s="223"/>
      <c r="E140" s="223"/>
      <c r="F140" s="223"/>
      <c r="G140" s="223"/>
      <c r="H140" s="223"/>
      <c r="I140" s="224"/>
    </row>
    <row r="141" spans="1:9" ht="33.75">
      <c r="A141" s="170" t="s">
        <v>282</v>
      </c>
      <c r="B141" s="183" t="s">
        <v>55</v>
      </c>
      <c r="C141" s="183">
        <v>98102</v>
      </c>
      <c r="D141" s="184" t="s">
        <v>117</v>
      </c>
      <c r="E141" s="183" t="s">
        <v>80</v>
      </c>
      <c r="F141" s="185">
        <v>1</v>
      </c>
      <c r="G141" s="186">
        <v>173.13</v>
      </c>
      <c r="H141" s="187">
        <f aca="true" t="shared" si="2" ref="H141:H163">ROUND((G141*1.242),2)</f>
        <v>215.03</v>
      </c>
      <c r="I141" s="188">
        <f aca="true" t="shared" si="3" ref="I141:I163">ROUND((F141*H141),2)</f>
        <v>215.03</v>
      </c>
    </row>
    <row r="142" spans="1:9" ht="11.25">
      <c r="A142" s="170" t="s">
        <v>283</v>
      </c>
      <c r="B142" s="183" t="s">
        <v>190</v>
      </c>
      <c r="C142" s="183" t="s">
        <v>491</v>
      </c>
      <c r="D142" s="184" t="s">
        <v>492</v>
      </c>
      <c r="E142" s="183" t="s">
        <v>80</v>
      </c>
      <c r="F142" s="185">
        <v>1</v>
      </c>
      <c r="G142" s="186">
        <v>239.03328000000002</v>
      </c>
      <c r="H142" s="187">
        <f t="shared" si="2"/>
        <v>296.88</v>
      </c>
      <c r="I142" s="188">
        <f t="shared" si="3"/>
        <v>296.88</v>
      </c>
    </row>
    <row r="143" spans="1:9" ht="45">
      <c r="A143" s="170" t="s">
        <v>260</v>
      </c>
      <c r="B143" s="183" t="s">
        <v>55</v>
      </c>
      <c r="C143" s="183">
        <v>89733</v>
      </c>
      <c r="D143" s="184" t="s">
        <v>403</v>
      </c>
      <c r="E143" s="183" t="s">
        <v>80</v>
      </c>
      <c r="F143" s="185">
        <v>1</v>
      </c>
      <c r="G143" s="186">
        <v>23.63</v>
      </c>
      <c r="H143" s="187">
        <f t="shared" si="2"/>
        <v>29.35</v>
      </c>
      <c r="I143" s="188">
        <f t="shared" si="3"/>
        <v>29.35</v>
      </c>
    </row>
    <row r="144" spans="1:9" ht="33.75">
      <c r="A144" s="170" t="s">
        <v>284</v>
      </c>
      <c r="B144" s="183" t="s">
        <v>149</v>
      </c>
      <c r="C144" s="183" t="s">
        <v>314</v>
      </c>
      <c r="D144" s="184" t="s">
        <v>689</v>
      </c>
      <c r="E144" s="183" t="s">
        <v>80</v>
      </c>
      <c r="F144" s="185">
        <v>1</v>
      </c>
      <c r="G144" s="186">
        <f>COMPOSIÇÕES!G82</f>
        <v>25462.43312</v>
      </c>
      <c r="H144" s="187">
        <f t="shared" si="2"/>
        <v>31624.34</v>
      </c>
      <c r="I144" s="188">
        <f t="shared" si="3"/>
        <v>31624.34</v>
      </c>
    </row>
    <row r="145" spans="1:9" ht="45">
      <c r="A145" s="170" t="s">
        <v>285</v>
      </c>
      <c r="B145" s="183" t="s">
        <v>55</v>
      </c>
      <c r="C145" s="183">
        <v>89746</v>
      </c>
      <c r="D145" s="184" t="s">
        <v>404</v>
      </c>
      <c r="E145" s="183" t="s">
        <v>80</v>
      </c>
      <c r="F145" s="185">
        <v>3</v>
      </c>
      <c r="G145" s="186">
        <v>29.29</v>
      </c>
      <c r="H145" s="187">
        <f t="shared" si="2"/>
        <v>36.38</v>
      </c>
      <c r="I145" s="188">
        <f t="shared" si="3"/>
        <v>109.14</v>
      </c>
    </row>
    <row r="146" spans="1:9" ht="45">
      <c r="A146" s="170" t="s">
        <v>286</v>
      </c>
      <c r="B146" s="183" t="s">
        <v>55</v>
      </c>
      <c r="C146" s="183">
        <v>89732</v>
      </c>
      <c r="D146" s="184" t="s">
        <v>402</v>
      </c>
      <c r="E146" s="183" t="s">
        <v>80</v>
      </c>
      <c r="F146" s="185">
        <v>1</v>
      </c>
      <c r="G146" s="186">
        <v>16.43</v>
      </c>
      <c r="H146" s="187">
        <f t="shared" si="2"/>
        <v>20.41</v>
      </c>
      <c r="I146" s="188">
        <f t="shared" si="3"/>
        <v>20.41</v>
      </c>
    </row>
    <row r="147" spans="1:9" ht="45">
      <c r="A147" s="170" t="s">
        <v>287</v>
      </c>
      <c r="B147" s="183" t="s">
        <v>55</v>
      </c>
      <c r="C147" s="183">
        <v>89731</v>
      </c>
      <c r="D147" s="184" t="s">
        <v>401</v>
      </c>
      <c r="E147" s="183" t="s">
        <v>80</v>
      </c>
      <c r="F147" s="185">
        <v>6</v>
      </c>
      <c r="G147" s="186">
        <v>17.75</v>
      </c>
      <c r="H147" s="187">
        <f t="shared" si="2"/>
        <v>22.05</v>
      </c>
      <c r="I147" s="188">
        <f t="shared" si="3"/>
        <v>132.3</v>
      </c>
    </row>
    <row r="148" spans="1:9" ht="45">
      <c r="A148" s="170" t="s">
        <v>288</v>
      </c>
      <c r="B148" s="183" t="s">
        <v>55</v>
      </c>
      <c r="C148" s="183">
        <v>89795</v>
      </c>
      <c r="D148" s="184" t="s">
        <v>408</v>
      </c>
      <c r="E148" s="183" t="s">
        <v>80</v>
      </c>
      <c r="F148" s="185">
        <v>2</v>
      </c>
      <c r="G148" s="186">
        <v>41.31</v>
      </c>
      <c r="H148" s="187">
        <f t="shared" si="2"/>
        <v>51.31</v>
      </c>
      <c r="I148" s="188">
        <f t="shared" si="3"/>
        <v>102.62</v>
      </c>
    </row>
    <row r="149" spans="1:9" ht="45">
      <c r="A149" s="170" t="s">
        <v>289</v>
      </c>
      <c r="B149" s="183" t="s">
        <v>55</v>
      </c>
      <c r="C149" s="183">
        <v>89797</v>
      </c>
      <c r="D149" s="184" t="s">
        <v>409</v>
      </c>
      <c r="E149" s="183" t="s">
        <v>80</v>
      </c>
      <c r="F149" s="185">
        <v>1</v>
      </c>
      <c r="G149" s="186">
        <v>51.79</v>
      </c>
      <c r="H149" s="187">
        <f t="shared" si="2"/>
        <v>64.32</v>
      </c>
      <c r="I149" s="188">
        <f t="shared" si="3"/>
        <v>64.32</v>
      </c>
    </row>
    <row r="150" spans="1:9" ht="33.75">
      <c r="A150" s="170" t="s">
        <v>290</v>
      </c>
      <c r="B150" s="183" t="s">
        <v>55</v>
      </c>
      <c r="C150" s="183">
        <v>104176</v>
      </c>
      <c r="D150" s="184" t="s">
        <v>380</v>
      </c>
      <c r="E150" s="183" t="s">
        <v>80</v>
      </c>
      <c r="F150" s="185">
        <v>1</v>
      </c>
      <c r="G150" s="186">
        <v>238.83</v>
      </c>
      <c r="H150" s="187">
        <f t="shared" si="2"/>
        <v>296.63</v>
      </c>
      <c r="I150" s="188">
        <f t="shared" si="3"/>
        <v>296.63</v>
      </c>
    </row>
    <row r="151" spans="1:9" ht="45">
      <c r="A151" s="170" t="s">
        <v>344</v>
      </c>
      <c r="B151" s="183" t="s">
        <v>55</v>
      </c>
      <c r="C151" s="183">
        <v>89778</v>
      </c>
      <c r="D151" s="184" t="s">
        <v>407</v>
      </c>
      <c r="E151" s="183" t="s">
        <v>80</v>
      </c>
      <c r="F151" s="185">
        <v>9</v>
      </c>
      <c r="G151" s="186">
        <v>18.09</v>
      </c>
      <c r="H151" s="187">
        <f t="shared" si="2"/>
        <v>22.47</v>
      </c>
      <c r="I151" s="188">
        <f t="shared" si="3"/>
        <v>202.23</v>
      </c>
    </row>
    <row r="152" spans="1:9" ht="45">
      <c r="A152" s="170" t="s">
        <v>383</v>
      </c>
      <c r="B152" s="183" t="s">
        <v>55</v>
      </c>
      <c r="C152" s="183">
        <v>95693</v>
      </c>
      <c r="D152" s="184" t="s">
        <v>410</v>
      </c>
      <c r="E152" s="183" t="s">
        <v>80</v>
      </c>
      <c r="F152" s="185">
        <v>1</v>
      </c>
      <c r="G152" s="186">
        <v>50.02</v>
      </c>
      <c r="H152" s="187">
        <f t="shared" si="2"/>
        <v>62.12</v>
      </c>
      <c r="I152" s="188">
        <f t="shared" si="3"/>
        <v>62.12</v>
      </c>
    </row>
    <row r="153" spans="1:9" ht="45">
      <c r="A153" s="170" t="s">
        <v>384</v>
      </c>
      <c r="B153" s="183" t="s">
        <v>55</v>
      </c>
      <c r="C153" s="183">
        <v>89774</v>
      </c>
      <c r="D153" s="184" t="s">
        <v>406</v>
      </c>
      <c r="E153" s="183" t="s">
        <v>80</v>
      </c>
      <c r="F153" s="185">
        <v>2</v>
      </c>
      <c r="G153" s="186">
        <v>15.67</v>
      </c>
      <c r="H153" s="187">
        <f t="shared" si="2"/>
        <v>19.46</v>
      </c>
      <c r="I153" s="188">
        <f t="shared" si="3"/>
        <v>38.92</v>
      </c>
    </row>
    <row r="154" spans="1:9" ht="45">
      <c r="A154" s="170" t="s">
        <v>385</v>
      </c>
      <c r="B154" s="183" t="s">
        <v>55</v>
      </c>
      <c r="C154" s="183">
        <v>89753</v>
      </c>
      <c r="D154" s="184" t="s">
        <v>405</v>
      </c>
      <c r="E154" s="183" t="s">
        <v>80</v>
      </c>
      <c r="F154" s="185">
        <v>5</v>
      </c>
      <c r="G154" s="186">
        <v>9.62</v>
      </c>
      <c r="H154" s="187">
        <f t="shared" si="2"/>
        <v>11.95</v>
      </c>
      <c r="I154" s="188">
        <f t="shared" si="3"/>
        <v>59.75</v>
      </c>
    </row>
    <row r="155" spans="1:9" ht="45">
      <c r="A155" s="170" t="s">
        <v>386</v>
      </c>
      <c r="B155" s="183" t="s">
        <v>55</v>
      </c>
      <c r="C155" s="183">
        <v>89681</v>
      </c>
      <c r="D155" s="184" t="s">
        <v>378</v>
      </c>
      <c r="E155" s="183" t="s">
        <v>80</v>
      </c>
      <c r="F155" s="185">
        <v>2</v>
      </c>
      <c r="G155" s="186">
        <v>87.28</v>
      </c>
      <c r="H155" s="187">
        <f t="shared" si="2"/>
        <v>108.4</v>
      </c>
      <c r="I155" s="188">
        <f t="shared" si="3"/>
        <v>216.8</v>
      </c>
    </row>
    <row r="156" spans="1:9" ht="33.75">
      <c r="A156" s="170" t="s">
        <v>387</v>
      </c>
      <c r="B156" s="183" t="s">
        <v>55</v>
      </c>
      <c r="C156" s="183">
        <v>89549</v>
      </c>
      <c r="D156" s="184" t="s">
        <v>374</v>
      </c>
      <c r="E156" s="183" t="s">
        <v>80</v>
      </c>
      <c r="F156" s="185">
        <v>1</v>
      </c>
      <c r="G156" s="186">
        <v>18.92</v>
      </c>
      <c r="H156" s="187">
        <f t="shared" si="2"/>
        <v>23.5</v>
      </c>
      <c r="I156" s="188">
        <f t="shared" si="3"/>
        <v>23.5</v>
      </c>
    </row>
    <row r="157" spans="1:9" ht="22.5">
      <c r="A157" s="170" t="s">
        <v>388</v>
      </c>
      <c r="B157" s="183" t="s">
        <v>55</v>
      </c>
      <c r="C157" s="183">
        <v>86882</v>
      </c>
      <c r="D157" s="184" t="s">
        <v>120</v>
      </c>
      <c r="E157" s="183" t="s">
        <v>80</v>
      </c>
      <c r="F157" s="185">
        <v>3</v>
      </c>
      <c r="G157" s="186">
        <v>21.77</v>
      </c>
      <c r="H157" s="187">
        <f t="shared" si="2"/>
        <v>27.04</v>
      </c>
      <c r="I157" s="188">
        <f t="shared" si="3"/>
        <v>81.12</v>
      </c>
    </row>
    <row r="158" spans="1:9" ht="33.75">
      <c r="A158" s="170" t="s">
        <v>389</v>
      </c>
      <c r="B158" s="183" t="s">
        <v>149</v>
      </c>
      <c r="C158" s="183" t="s">
        <v>315</v>
      </c>
      <c r="D158" s="184" t="s">
        <v>690</v>
      </c>
      <c r="E158" s="183" t="s">
        <v>80</v>
      </c>
      <c r="F158" s="185">
        <v>1</v>
      </c>
      <c r="G158" s="186">
        <f>COMPOSIÇÕES!G103</f>
        <v>17122.694570000003</v>
      </c>
      <c r="H158" s="187">
        <f t="shared" si="2"/>
        <v>21266.39</v>
      </c>
      <c r="I158" s="188">
        <f t="shared" si="3"/>
        <v>21266.39</v>
      </c>
    </row>
    <row r="159" spans="1:9" ht="33.75">
      <c r="A159" s="170" t="s">
        <v>390</v>
      </c>
      <c r="B159" s="183" t="s">
        <v>55</v>
      </c>
      <c r="C159" s="183">
        <v>89714</v>
      </c>
      <c r="D159" s="184" t="s">
        <v>399</v>
      </c>
      <c r="E159" s="183" t="s">
        <v>53</v>
      </c>
      <c r="F159" s="185">
        <v>184.93</v>
      </c>
      <c r="G159" s="186">
        <v>39.28</v>
      </c>
      <c r="H159" s="187">
        <f t="shared" si="2"/>
        <v>48.79</v>
      </c>
      <c r="I159" s="188">
        <f t="shared" si="3"/>
        <v>9022.73</v>
      </c>
    </row>
    <row r="160" spans="1:9" ht="33.75">
      <c r="A160" s="170" t="s">
        <v>391</v>
      </c>
      <c r="B160" s="183" t="s">
        <v>55</v>
      </c>
      <c r="C160" s="183">
        <v>89849</v>
      </c>
      <c r="D160" s="184" t="s">
        <v>400</v>
      </c>
      <c r="E160" s="183" t="s">
        <v>53</v>
      </c>
      <c r="F160" s="185">
        <v>1.64</v>
      </c>
      <c r="G160" s="186">
        <v>55.61</v>
      </c>
      <c r="H160" s="187">
        <f t="shared" si="2"/>
        <v>69.07</v>
      </c>
      <c r="I160" s="188">
        <f t="shared" si="3"/>
        <v>113.27</v>
      </c>
    </row>
    <row r="161" spans="1:9" ht="33.75">
      <c r="A161" s="170" t="s">
        <v>392</v>
      </c>
      <c r="B161" s="183" t="s">
        <v>55</v>
      </c>
      <c r="C161" s="183">
        <v>89712</v>
      </c>
      <c r="D161" s="184" t="s">
        <v>397</v>
      </c>
      <c r="E161" s="183" t="s">
        <v>53</v>
      </c>
      <c r="F161" s="185">
        <v>13.2</v>
      </c>
      <c r="G161" s="186">
        <v>28.2</v>
      </c>
      <c r="H161" s="187">
        <f t="shared" si="2"/>
        <v>35.02</v>
      </c>
      <c r="I161" s="188">
        <f t="shared" si="3"/>
        <v>462.26</v>
      </c>
    </row>
    <row r="162" spans="1:9" ht="33.75">
      <c r="A162" s="170" t="s">
        <v>393</v>
      </c>
      <c r="B162" s="183" t="s">
        <v>55</v>
      </c>
      <c r="C162" s="183">
        <v>89713</v>
      </c>
      <c r="D162" s="184" t="s">
        <v>398</v>
      </c>
      <c r="E162" s="183" t="s">
        <v>53</v>
      </c>
      <c r="F162" s="185">
        <v>4.74</v>
      </c>
      <c r="G162" s="186">
        <v>35</v>
      </c>
      <c r="H162" s="187">
        <f t="shared" si="2"/>
        <v>43.47</v>
      </c>
      <c r="I162" s="188">
        <f t="shared" si="3"/>
        <v>206.05</v>
      </c>
    </row>
    <row r="163" spans="1:9" ht="33.75">
      <c r="A163" s="170" t="s">
        <v>863</v>
      </c>
      <c r="B163" s="183" t="s">
        <v>55</v>
      </c>
      <c r="C163" s="183">
        <v>86879</v>
      </c>
      <c r="D163" s="184" t="s">
        <v>119</v>
      </c>
      <c r="E163" s="183" t="s">
        <v>80</v>
      </c>
      <c r="F163" s="185">
        <v>3</v>
      </c>
      <c r="G163" s="186">
        <v>9.89</v>
      </c>
      <c r="H163" s="187">
        <f t="shared" si="2"/>
        <v>12.28</v>
      </c>
      <c r="I163" s="188">
        <f t="shared" si="3"/>
        <v>36.84</v>
      </c>
    </row>
    <row r="164" spans="1:10" ht="11.25">
      <c r="A164" s="172" t="s">
        <v>281</v>
      </c>
      <c r="B164" s="149"/>
      <c r="C164" s="150"/>
      <c r="D164" s="151"/>
      <c r="E164" s="150"/>
      <c r="F164" s="152"/>
      <c r="G164" s="153"/>
      <c r="H164" s="140" t="s">
        <v>77</v>
      </c>
      <c r="I164" s="141">
        <f>SUM(I141:I163)</f>
        <v>64683</v>
      </c>
      <c r="J164" s="168"/>
    </row>
    <row r="165" spans="1:9" ht="11.25">
      <c r="A165" s="171"/>
      <c r="B165" s="114"/>
      <c r="C165" s="115"/>
      <c r="D165" s="116"/>
      <c r="E165" s="115"/>
      <c r="F165" s="117"/>
      <c r="G165" s="118"/>
      <c r="H165" s="119" t="s">
        <v>70</v>
      </c>
      <c r="I165" s="177">
        <f>I139+I164</f>
        <v>67332.65</v>
      </c>
    </row>
    <row r="166" spans="1:9" s="4" customFormat="1" ht="10.5">
      <c r="A166" s="147">
        <v>13</v>
      </c>
      <c r="B166" s="173" t="s">
        <v>320</v>
      </c>
      <c r="C166" s="174"/>
      <c r="D166" s="174"/>
      <c r="E166" s="174"/>
      <c r="F166" s="174"/>
      <c r="G166" s="174"/>
      <c r="H166" s="174"/>
      <c r="I166" s="175"/>
    </row>
    <row r="167" spans="1:9" s="5" customFormat="1" ht="10.5">
      <c r="A167" s="148" t="s">
        <v>219</v>
      </c>
      <c r="B167" s="222" t="s">
        <v>165</v>
      </c>
      <c r="C167" s="223"/>
      <c r="D167" s="223"/>
      <c r="E167" s="223"/>
      <c r="F167" s="223"/>
      <c r="G167" s="223"/>
      <c r="H167" s="223"/>
      <c r="I167" s="224"/>
    </row>
    <row r="168" spans="1:9" ht="56.25">
      <c r="A168" s="170" t="s">
        <v>247</v>
      </c>
      <c r="B168" s="183" t="s">
        <v>55</v>
      </c>
      <c r="C168" s="183">
        <v>94704</v>
      </c>
      <c r="D168" s="184" t="s">
        <v>116</v>
      </c>
      <c r="E168" s="183" t="s">
        <v>80</v>
      </c>
      <c r="F168" s="185">
        <v>3</v>
      </c>
      <c r="G168" s="186">
        <v>28.51</v>
      </c>
      <c r="H168" s="187">
        <f aca="true" t="shared" si="4" ref="H168:H194">ROUND((G168*1.242),2)</f>
        <v>35.41</v>
      </c>
      <c r="I168" s="188">
        <f aca="true" t="shared" si="5" ref="I168:I194">ROUND((F168*H168),2)</f>
        <v>106.23</v>
      </c>
    </row>
    <row r="169" spans="1:9" ht="45">
      <c r="A169" s="170" t="s">
        <v>248</v>
      </c>
      <c r="B169" s="183" t="s">
        <v>55</v>
      </c>
      <c r="C169" s="183">
        <v>89429</v>
      </c>
      <c r="D169" s="184" t="s">
        <v>368</v>
      </c>
      <c r="E169" s="183" t="s">
        <v>80</v>
      </c>
      <c r="F169" s="185">
        <v>2</v>
      </c>
      <c r="G169" s="186">
        <v>6.58</v>
      </c>
      <c r="H169" s="187">
        <f t="shared" si="4"/>
        <v>8.17</v>
      </c>
      <c r="I169" s="188">
        <f t="shared" si="5"/>
        <v>16.34</v>
      </c>
    </row>
    <row r="170" spans="1:9" ht="22.5">
      <c r="A170" s="170" t="s">
        <v>249</v>
      </c>
      <c r="B170" s="183" t="s">
        <v>149</v>
      </c>
      <c r="C170" s="183" t="s">
        <v>321</v>
      </c>
      <c r="D170" s="184" t="s">
        <v>726</v>
      </c>
      <c r="E170" s="183" t="s">
        <v>80</v>
      </c>
      <c r="F170" s="185">
        <v>1</v>
      </c>
      <c r="G170" s="186">
        <f>COMPOSIÇÕES!G146</f>
        <v>6.8142499999999995</v>
      </c>
      <c r="H170" s="187">
        <f t="shared" si="4"/>
        <v>8.46</v>
      </c>
      <c r="I170" s="188">
        <f t="shared" si="5"/>
        <v>8.46</v>
      </c>
    </row>
    <row r="171" spans="1:9" ht="22.5">
      <c r="A171" s="170" t="s">
        <v>250</v>
      </c>
      <c r="B171" s="183" t="s">
        <v>147</v>
      </c>
      <c r="C171" s="183">
        <v>1193</v>
      </c>
      <c r="D171" s="184" t="s">
        <v>994</v>
      </c>
      <c r="E171" s="183" t="s">
        <v>155</v>
      </c>
      <c r="F171" s="185">
        <v>1</v>
      </c>
      <c r="G171" s="186">
        <v>4.04</v>
      </c>
      <c r="H171" s="187">
        <f t="shared" si="4"/>
        <v>5.02</v>
      </c>
      <c r="I171" s="188">
        <f t="shared" si="5"/>
        <v>5.02</v>
      </c>
    </row>
    <row r="172" spans="1:9" ht="33.75">
      <c r="A172" s="170" t="s">
        <v>251</v>
      </c>
      <c r="B172" s="183" t="s">
        <v>147</v>
      </c>
      <c r="C172" s="183">
        <v>1420</v>
      </c>
      <c r="D172" s="184" t="s">
        <v>997</v>
      </c>
      <c r="E172" s="183" t="s">
        <v>155</v>
      </c>
      <c r="F172" s="185">
        <v>1</v>
      </c>
      <c r="G172" s="186">
        <v>7.16</v>
      </c>
      <c r="H172" s="187">
        <f t="shared" si="4"/>
        <v>8.89</v>
      </c>
      <c r="I172" s="188">
        <f t="shared" si="5"/>
        <v>8.89</v>
      </c>
    </row>
    <row r="173" spans="1:9" ht="33.75">
      <c r="A173" s="170" t="s">
        <v>865</v>
      </c>
      <c r="B173" s="183" t="s">
        <v>55</v>
      </c>
      <c r="C173" s="183">
        <v>89409</v>
      </c>
      <c r="D173" s="184" t="s">
        <v>366</v>
      </c>
      <c r="E173" s="183" t="s">
        <v>80</v>
      </c>
      <c r="F173" s="185">
        <v>1</v>
      </c>
      <c r="G173" s="186">
        <v>10.23</v>
      </c>
      <c r="H173" s="187">
        <f t="shared" si="4"/>
        <v>12.71</v>
      </c>
      <c r="I173" s="188">
        <f t="shared" si="5"/>
        <v>12.71</v>
      </c>
    </row>
    <row r="174" spans="1:9" ht="33.75">
      <c r="A174" s="170" t="s">
        <v>866</v>
      </c>
      <c r="B174" s="183" t="s">
        <v>55</v>
      </c>
      <c r="C174" s="183">
        <v>89408</v>
      </c>
      <c r="D174" s="184" t="s">
        <v>365</v>
      </c>
      <c r="E174" s="183" t="s">
        <v>80</v>
      </c>
      <c r="F174" s="185">
        <v>12</v>
      </c>
      <c r="G174" s="186">
        <v>9.44</v>
      </c>
      <c r="H174" s="187">
        <f t="shared" si="4"/>
        <v>11.72</v>
      </c>
      <c r="I174" s="188">
        <f t="shared" si="5"/>
        <v>140.64</v>
      </c>
    </row>
    <row r="175" spans="1:9" ht="33.75">
      <c r="A175" s="170" t="s">
        <v>868</v>
      </c>
      <c r="B175" s="183" t="s">
        <v>55</v>
      </c>
      <c r="C175" s="183">
        <v>89362</v>
      </c>
      <c r="D175" s="184" t="s">
        <v>362</v>
      </c>
      <c r="E175" s="183" t="s">
        <v>80</v>
      </c>
      <c r="F175" s="185">
        <v>4</v>
      </c>
      <c r="G175" s="186">
        <v>10.33</v>
      </c>
      <c r="H175" s="187">
        <f t="shared" si="4"/>
        <v>12.83</v>
      </c>
      <c r="I175" s="188">
        <f t="shared" si="5"/>
        <v>51.32</v>
      </c>
    </row>
    <row r="176" spans="1:9" ht="33.75">
      <c r="A176" s="170" t="s">
        <v>867</v>
      </c>
      <c r="B176" s="183" t="s">
        <v>55</v>
      </c>
      <c r="C176" s="183">
        <v>89412</v>
      </c>
      <c r="D176" s="184" t="s">
        <v>367</v>
      </c>
      <c r="E176" s="183" t="s">
        <v>80</v>
      </c>
      <c r="F176" s="185">
        <v>10</v>
      </c>
      <c r="G176" s="186">
        <v>10.5</v>
      </c>
      <c r="H176" s="187">
        <f t="shared" si="4"/>
        <v>13.04</v>
      </c>
      <c r="I176" s="188">
        <f t="shared" si="5"/>
        <v>130.4</v>
      </c>
    </row>
    <row r="177" spans="1:9" ht="33.75">
      <c r="A177" s="170" t="s">
        <v>869</v>
      </c>
      <c r="B177" s="183" t="s">
        <v>55</v>
      </c>
      <c r="C177" s="183">
        <v>89367</v>
      </c>
      <c r="D177" s="184" t="s">
        <v>363</v>
      </c>
      <c r="E177" s="183" t="s">
        <v>80</v>
      </c>
      <c r="F177" s="185">
        <v>1</v>
      </c>
      <c r="G177" s="186">
        <v>14.1</v>
      </c>
      <c r="H177" s="187">
        <f t="shared" si="4"/>
        <v>17.51</v>
      </c>
      <c r="I177" s="188">
        <f t="shared" si="5"/>
        <v>17.51</v>
      </c>
    </row>
    <row r="178" spans="1:9" ht="33.75">
      <c r="A178" s="170" t="s">
        <v>870</v>
      </c>
      <c r="B178" s="183" t="s">
        <v>55</v>
      </c>
      <c r="C178" s="183">
        <v>89497</v>
      </c>
      <c r="D178" s="184" t="s">
        <v>370</v>
      </c>
      <c r="E178" s="183" t="s">
        <v>80</v>
      </c>
      <c r="F178" s="185">
        <v>5</v>
      </c>
      <c r="G178" s="186">
        <v>13.81</v>
      </c>
      <c r="H178" s="187">
        <f t="shared" si="4"/>
        <v>17.15</v>
      </c>
      <c r="I178" s="188">
        <f t="shared" si="5"/>
        <v>85.75</v>
      </c>
    </row>
    <row r="179" spans="1:9" ht="33.75">
      <c r="A179" s="170" t="s">
        <v>871</v>
      </c>
      <c r="B179" s="183" t="s">
        <v>55</v>
      </c>
      <c r="C179" s="183">
        <v>94489</v>
      </c>
      <c r="D179" s="184" t="s">
        <v>270</v>
      </c>
      <c r="E179" s="183" t="s">
        <v>80</v>
      </c>
      <c r="F179" s="185">
        <v>1</v>
      </c>
      <c r="G179" s="186">
        <v>32.22</v>
      </c>
      <c r="H179" s="187">
        <f t="shared" si="4"/>
        <v>40.02</v>
      </c>
      <c r="I179" s="188">
        <f t="shared" si="5"/>
        <v>40.02</v>
      </c>
    </row>
    <row r="180" spans="1:9" ht="33.75">
      <c r="A180" s="170" t="s">
        <v>872</v>
      </c>
      <c r="B180" s="183" t="s">
        <v>55</v>
      </c>
      <c r="C180" s="183">
        <v>94490</v>
      </c>
      <c r="D180" s="184" t="s">
        <v>271</v>
      </c>
      <c r="E180" s="183" t="s">
        <v>80</v>
      </c>
      <c r="F180" s="185">
        <v>1</v>
      </c>
      <c r="G180" s="186">
        <v>47.61</v>
      </c>
      <c r="H180" s="187">
        <f t="shared" si="4"/>
        <v>59.13</v>
      </c>
      <c r="I180" s="188">
        <f t="shared" si="5"/>
        <v>59.13</v>
      </c>
    </row>
    <row r="181" spans="1:9" ht="22.5">
      <c r="A181" s="170" t="s">
        <v>864</v>
      </c>
      <c r="B181" s="183" t="s">
        <v>55</v>
      </c>
      <c r="C181" s="183">
        <v>90371</v>
      </c>
      <c r="D181" s="184" t="s">
        <v>269</v>
      </c>
      <c r="E181" s="183" t="s">
        <v>80</v>
      </c>
      <c r="F181" s="185">
        <v>1</v>
      </c>
      <c r="G181" s="186">
        <v>32.06</v>
      </c>
      <c r="H181" s="187">
        <f t="shared" si="4"/>
        <v>39.82</v>
      </c>
      <c r="I181" s="188">
        <f t="shared" si="5"/>
        <v>39.82</v>
      </c>
    </row>
    <row r="182" spans="1:9" ht="33.75">
      <c r="A182" s="170" t="s">
        <v>873</v>
      </c>
      <c r="B182" s="183" t="s">
        <v>55</v>
      </c>
      <c r="C182" s="183">
        <v>94489</v>
      </c>
      <c r="D182" s="184" t="s">
        <v>270</v>
      </c>
      <c r="E182" s="183" t="s">
        <v>80</v>
      </c>
      <c r="F182" s="185">
        <v>1</v>
      </c>
      <c r="G182" s="186">
        <v>32.22</v>
      </c>
      <c r="H182" s="187">
        <f t="shared" si="4"/>
        <v>40.02</v>
      </c>
      <c r="I182" s="188">
        <f t="shared" si="5"/>
        <v>40.02</v>
      </c>
    </row>
    <row r="183" spans="1:9" ht="11.25">
      <c r="A183" s="170" t="s">
        <v>874</v>
      </c>
      <c r="B183" s="183" t="s">
        <v>190</v>
      </c>
      <c r="C183" s="183" t="s">
        <v>507</v>
      </c>
      <c r="D183" s="184" t="s">
        <v>508</v>
      </c>
      <c r="E183" s="183" t="s">
        <v>80</v>
      </c>
      <c r="F183" s="185">
        <v>1</v>
      </c>
      <c r="G183" s="186">
        <v>12165.664320000002</v>
      </c>
      <c r="H183" s="187">
        <f t="shared" si="4"/>
        <v>15109.76</v>
      </c>
      <c r="I183" s="188">
        <f t="shared" si="5"/>
        <v>15109.76</v>
      </c>
    </row>
    <row r="184" spans="1:9" ht="22.5">
      <c r="A184" s="170" t="s">
        <v>875</v>
      </c>
      <c r="B184" s="183" t="s">
        <v>149</v>
      </c>
      <c r="C184" s="183" t="s">
        <v>322</v>
      </c>
      <c r="D184" s="184" t="s">
        <v>727</v>
      </c>
      <c r="E184" s="183" t="s">
        <v>80</v>
      </c>
      <c r="F184" s="185">
        <v>2</v>
      </c>
      <c r="G184" s="186">
        <f>COMPOSIÇÕES!G154</f>
        <v>23.768135</v>
      </c>
      <c r="H184" s="187">
        <f t="shared" si="4"/>
        <v>29.52</v>
      </c>
      <c r="I184" s="188">
        <f t="shared" si="5"/>
        <v>59.04</v>
      </c>
    </row>
    <row r="185" spans="1:9" ht="33.75">
      <c r="A185" s="170" t="s">
        <v>876</v>
      </c>
      <c r="B185" s="183" t="s">
        <v>55</v>
      </c>
      <c r="C185" s="183">
        <v>89440</v>
      </c>
      <c r="D185" s="184" t="s">
        <v>369</v>
      </c>
      <c r="E185" s="183" t="s">
        <v>80</v>
      </c>
      <c r="F185" s="185">
        <v>3</v>
      </c>
      <c r="G185" s="186">
        <v>13.03</v>
      </c>
      <c r="H185" s="187">
        <f t="shared" si="4"/>
        <v>16.18</v>
      </c>
      <c r="I185" s="188">
        <f t="shared" si="5"/>
        <v>48.54</v>
      </c>
    </row>
    <row r="186" spans="1:9" ht="33.75">
      <c r="A186" s="170" t="s">
        <v>877</v>
      </c>
      <c r="B186" s="183" t="s">
        <v>55</v>
      </c>
      <c r="C186" s="183">
        <v>89398</v>
      </c>
      <c r="D186" s="184" t="s">
        <v>364</v>
      </c>
      <c r="E186" s="183" t="s">
        <v>80</v>
      </c>
      <c r="F186" s="185">
        <v>1</v>
      </c>
      <c r="G186" s="186">
        <v>19.64</v>
      </c>
      <c r="H186" s="187">
        <f t="shared" si="4"/>
        <v>24.39</v>
      </c>
      <c r="I186" s="188">
        <f t="shared" si="5"/>
        <v>24.39</v>
      </c>
    </row>
    <row r="187" spans="1:9" ht="33.75">
      <c r="A187" s="170" t="s">
        <v>878</v>
      </c>
      <c r="B187" s="183" t="s">
        <v>55</v>
      </c>
      <c r="C187" s="183">
        <v>89623</v>
      </c>
      <c r="D187" s="184" t="s">
        <v>377</v>
      </c>
      <c r="E187" s="183" t="s">
        <v>80</v>
      </c>
      <c r="F187" s="185">
        <v>1</v>
      </c>
      <c r="G187" s="186">
        <v>20.15</v>
      </c>
      <c r="H187" s="187">
        <f t="shared" si="4"/>
        <v>25.03</v>
      </c>
      <c r="I187" s="188">
        <f t="shared" si="5"/>
        <v>25.03</v>
      </c>
    </row>
    <row r="188" spans="1:9" ht="33.75">
      <c r="A188" s="170" t="s">
        <v>879</v>
      </c>
      <c r="B188" s="183" t="s">
        <v>55</v>
      </c>
      <c r="C188" s="183">
        <v>86914</v>
      </c>
      <c r="D188" s="184" t="s">
        <v>122</v>
      </c>
      <c r="E188" s="183" t="s">
        <v>80</v>
      </c>
      <c r="F188" s="185">
        <v>3</v>
      </c>
      <c r="G188" s="186">
        <v>116.92</v>
      </c>
      <c r="H188" s="187">
        <f t="shared" si="4"/>
        <v>145.21</v>
      </c>
      <c r="I188" s="188">
        <f t="shared" si="5"/>
        <v>435.63</v>
      </c>
    </row>
    <row r="189" spans="1:9" ht="33.75">
      <c r="A189" s="170" t="s">
        <v>880</v>
      </c>
      <c r="B189" s="183" t="s">
        <v>55</v>
      </c>
      <c r="C189" s="183">
        <v>86911</v>
      </c>
      <c r="D189" s="184" t="s">
        <v>121</v>
      </c>
      <c r="E189" s="183" t="s">
        <v>80</v>
      </c>
      <c r="F189" s="185">
        <v>3</v>
      </c>
      <c r="G189" s="186">
        <v>104.13</v>
      </c>
      <c r="H189" s="187">
        <f t="shared" si="4"/>
        <v>129.33</v>
      </c>
      <c r="I189" s="188">
        <f t="shared" si="5"/>
        <v>387.99</v>
      </c>
    </row>
    <row r="190" spans="1:9" ht="33.75">
      <c r="A190" s="170" t="s">
        <v>881</v>
      </c>
      <c r="B190" s="183" t="s">
        <v>55</v>
      </c>
      <c r="C190" s="183">
        <v>89402</v>
      </c>
      <c r="D190" s="184" t="s">
        <v>359</v>
      </c>
      <c r="E190" s="183" t="s">
        <v>53</v>
      </c>
      <c r="F190" s="185">
        <v>111.41</v>
      </c>
      <c r="G190" s="186">
        <v>13.31</v>
      </c>
      <c r="H190" s="187">
        <f t="shared" si="4"/>
        <v>16.53</v>
      </c>
      <c r="I190" s="188">
        <f t="shared" si="5"/>
        <v>1841.61</v>
      </c>
    </row>
    <row r="191" spans="1:9" ht="33.75">
      <c r="A191" s="170" t="s">
        <v>882</v>
      </c>
      <c r="B191" s="183" t="s">
        <v>55</v>
      </c>
      <c r="C191" s="183">
        <v>89356</v>
      </c>
      <c r="D191" s="184" t="s">
        <v>357</v>
      </c>
      <c r="E191" s="183" t="s">
        <v>53</v>
      </c>
      <c r="F191" s="185">
        <v>14.31</v>
      </c>
      <c r="G191" s="186">
        <v>25.67</v>
      </c>
      <c r="H191" s="187">
        <f t="shared" si="4"/>
        <v>31.88</v>
      </c>
      <c r="I191" s="188">
        <f t="shared" si="5"/>
        <v>456.2</v>
      </c>
    </row>
    <row r="192" spans="1:9" ht="33.75">
      <c r="A192" s="170" t="s">
        <v>883</v>
      </c>
      <c r="B192" s="183" t="s">
        <v>55</v>
      </c>
      <c r="C192" s="183">
        <v>89357</v>
      </c>
      <c r="D192" s="184" t="s">
        <v>358</v>
      </c>
      <c r="E192" s="183" t="s">
        <v>53</v>
      </c>
      <c r="F192" s="185">
        <v>4.13</v>
      </c>
      <c r="G192" s="186">
        <v>34.93</v>
      </c>
      <c r="H192" s="187">
        <f t="shared" si="4"/>
        <v>43.38</v>
      </c>
      <c r="I192" s="188">
        <f t="shared" si="5"/>
        <v>179.16</v>
      </c>
    </row>
    <row r="193" spans="1:9" ht="33.75">
      <c r="A193" s="170" t="s">
        <v>884</v>
      </c>
      <c r="B193" s="183" t="s">
        <v>55</v>
      </c>
      <c r="C193" s="183">
        <v>89448</v>
      </c>
      <c r="D193" s="184" t="s">
        <v>360</v>
      </c>
      <c r="E193" s="183" t="s">
        <v>53</v>
      </c>
      <c r="F193" s="185">
        <v>50.03</v>
      </c>
      <c r="G193" s="186">
        <v>16.74</v>
      </c>
      <c r="H193" s="187">
        <f t="shared" si="4"/>
        <v>20.79</v>
      </c>
      <c r="I193" s="188">
        <f t="shared" si="5"/>
        <v>1040.12</v>
      </c>
    </row>
    <row r="194" spans="1:9" ht="11.25">
      <c r="A194" s="170" t="s">
        <v>885</v>
      </c>
      <c r="B194" s="183" t="s">
        <v>147</v>
      </c>
      <c r="C194" s="183">
        <v>9859</v>
      </c>
      <c r="D194" s="184" t="s">
        <v>1029</v>
      </c>
      <c r="E194" s="183" t="s">
        <v>157</v>
      </c>
      <c r="F194" s="185">
        <v>0.28</v>
      </c>
      <c r="G194" s="186">
        <v>10.45</v>
      </c>
      <c r="H194" s="187">
        <f t="shared" si="4"/>
        <v>12.98</v>
      </c>
      <c r="I194" s="188">
        <f t="shared" si="5"/>
        <v>3.63</v>
      </c>
    </row>
    <row r="195" spans="1:10" ht="11.25">
      <c r="A195" s="172" t="s">
        <v>219</v>
      </c>
      <c r="B195" s="149"/>
      <c r="C195" s="150"/>
      <c r="D195" s="151"/>
      <c r="E195" s="150"/>
      <c r="F195" s="152"/>
      <c r="G195" s="153"/>
      <c r="H195" s="140" t="s">
        <v>77</v>
      </c>
      <c r="I195" s="141">
        <f>SUM(I168:I194)</f>
        <v>20373.360000000004</v>
      </c>
      <c r="J195" s="168"/>
    </row>
    <row r="196" spans="1:9" ht="11.25">
      <c r="A196" s="171"/>
      <c r="B196" s="114"/>
      <c r="C196" s="115"/>
      <c r="D196" s="116"/>
      <c r="E196" s="115"/>
      <c r="F196" s="117"/>
      <c r="G196" s="118"/>
      <c r="H196" s="119" t="s">
        <v>70</v>
      </c>
      <c r="I196" s="177">
        <f>I195</f>
        <v>20373.360000000004</v>
      </c>
    </row>
    <row r="197" spans="1:9" s="4" customFormat="1" ht="10.5">
      <c r="A197" s="147">
        <v>14</v>
      </c>
      <c r="B197" s="173" t="s">
        <v>191</v>
      </c>
      <c r="C197" s="174"/>
      <c r="D197" s="174"/>
      <c r="E197" s="174"/>
      <c r="F197" s="174"/>
      <c r="G197" s="174"/>
      <c r="H197" s="174"/>
      <c r="I197" s="175"/>
    </row>
    <row r="198" spans="1:9" s="5" customFormat="1" ht="10.5">
      <c r="A198" s="148" t="s">
        <v>220</v>
      </c>
      <c r="B198" s="222" t="s">
        <v>165</v>
      </c>
      <c r="C198" s="223"/>
      <c r="D198" s="223"/>
      <c r="E198" s="223"/>
      <c r="F198" s="223"/>
      <c r="G198" s="223"/>
      <c r="H198" s="223"/>
      <c r="I198" s="224"/>
    </row>
    <row r="199" spans="1:9" ht="22.5">
      <c r="A199" s="170" t="s">
        <v>252</v>
      </c>
      <c r="B199" s="183" t="s">
        <v>147</v>
      </c>
      <c r="C199" s="183">
        <v>39132</v>
      </c>
      <c r="D199" s="184" t="s">
        <v>977</v>
      </c>
      <c r="E199" s="183" t="s">
        <v>155</v>
      </c>
      <c r="F199" s="185">
        <v>18</v>
      </c>
      <c r="G199" s="186">
        <v>2.23</v>
      </c>
      <c r="H199" s="187">
        <f aca="true" t="shared" si="6" ref="H199:H254">ROUND((G199*1.242),2)</f>
        <v>2.77</v>
      </c>
      <c r="I199" s="188">
        <f aca="true" t="shared" si="7" ref="I199:I254">ROUND((F199*H199),2)</f>
        <v>49.86</v>
      </c>
    </row>
    <row r="200" spans="1:9" ht="22.5">
      <c r="A200" s="170" t="s">
        <v>300</v>
      </c>
      <c r="B200" s="183" t="s">
        <v>147</v>
      </c>
      <c r="C200" s="183">
        <v>39128</v>
      </c>
      <c r="D200" s="184" t="s">
        <v>978</v>
      </c>
      <c r="E200" s="183" t="s">
        <v>155</v>
      </c>
      <c r="F200" s="185">
        <v>352</v>
      </c>
      <c r="G200" s="186">
        <v>1.11</v>
      </c>
      <c r="H200" s="187">
        <f t="shared" si="6"/>
        <v>1.38</v>
      </c>
      <c r="I200" s="188">
        <f t="shared" si="7"/>
        <v>485.76</v>
      </c>
    </row>
    <row r="201" spans="1:9" ht="11.25">
      <c r="A201" s="170" t="s">
        <v>318</v>
      </c>
      <c r="B201" s="183" t="s">
        <v>190</v>
      </c>
      <c r="C201" s="183" t="s">
        <v>62</v>
      </c>
      <c r="D201" s="184" t="s">
        <v>424</v>
      </c>
      <c r="E201" s="183" t="s">
        <v>80</v>
      </c>
      <c r="F201" s="185">
        <v>1399</v>
      </c>
      <c r="G201" s="186">
        <v>0.10496000000000001</v>
      </c>
      <c r="H201" s="187">
        <f t="shared" si="6"/>
        <v>0.13</v>
      </c>
      <c r="I201" s="188">
        <f t="shared" si="7"/>
        <v>181.87</v>
      </c>
    </row>
    <row r="202" spans="1:9" ht="11.25">
      <c r="A202" s="170" t="s">
        <v>319</v>
      </c>
      <c r="B202" s="183" t="s">
        <v>190</v>
      </c>
      <c r="C202" s="183" t="s">
        <v>63</v>
      </c>
      <c r="D202" s="184" t="s">
        <v>427</v>
      </c>
      <c r="E202" s="183" t="s">
        <v>80</v>
      </c>
      <c r="F202" s="185">
        <v>130</v>
      </c>
      <c r="G202" s="186">
        <v>0.11152000000000001</v>
      </c>
      <c r="H202" s="187">
        <f t="shared" si="6"/>
        <v>0.14</v>
      </c>
      <c r="I202" s="188">
        <f t="shared" si="7"/>
        <v>18.2</v>
      </c>
    </row>
    <row r="203" spans="1:9" ht="11.25">
      <c r="A203" s="170" t="s">
        <v>888</v>
      </c>
      <c r="B203" s="183" t="s">
        <v>147</v>
      </c>
      <c r="C203" s="183">
        <v>4374</v>
      </c>
      <c r="D203" s="184" t="s">
        <v>986</v>
      </c>
      <c r="E203" s="183" t="s">
        <v>155</v>
      </c>
      <c r="F203" s="185">
        <v>72.60000000000001</v>
      </c>
      <c r="G203" s="186">
        <v>0.37</v>
      </c>
      <c r="H203" s="187">
        <f t="shared" si="6"/>
        <v>0.46</v>
      </c>
      <c r="I203" s="188">
        <f t="shared" si="7"/>
        <v>33.4</v>
      </c>
    </row>
    <row r="204" spans="1:9" ht="11.25">
      <c r="A204" s="170" t="s">
        <v>889</v>
      </c>
      <c r="B204" s="183" t="s">
        <v>147</v>
      </c>
      <c r="C204" s="183">
        <v>11945</v>
      </c>
      <c r="D204" s="184" t="s">
        <v>988</v>
      </c>
      <c r="E204" s="183" t="s">
        <v>155</v>
      </c>
      <c r="F204" s="185">
        <v>72.60000000000001</v>
      </c>
      <c r="G204" s="186">
        <v>0.06</v>
      </c>
      <c r="H204" s="187">
        <f t="shared" si="6"/>
        <v>0.07</v>
      </c>
      <c r="I204" s="188">
        <f t="shared" si="7"/>
        <v>5.08</v>
      </c>
    </row>
    <row r="205" spans="1:9" ht="11.25">
      <c r="A205" s="170" t="s">
        <v>890</v>
      </c>
      <c r="B205" s="183" t="s">
        <v>147</v>
      </c>
      <c r="C205" s="183">
        <v>4375</v>
      </c>
      <c r="D205" s="184" t="s">
        <v>989</v>
      </c>
      <c r="E205" s="183" t="s">
        <v>155</v>
      </c>
      <c r="F205" s="185">
        <v>370</v>
      </c>
      <c r="G205" s="186">
        <v>0.1</v>
      </c>
      <c r="H205" s="187">
        <f t="shared" si="6"/>
        <v>0.12</v>
      </c>
      <c r="I205" s="188">
        <f t="shared" si="7"/>
        <v>44.4</v>
      </c>
    </row>
    <row r="206" spans="1:9" ht="33.75">
      <c r="A206" s="170" t="s">
        <v>891</v>
      </c>
      <c r="B206" s="183" t="s">
        <v>55</v>
      </c>
      <c r="C206" s="183">
        <v>91924</v>
      </c>
      <c r="D206" s="184" t="s">
        <v>958</v>
      </c>
      <c r="E206" s="183" t="s">
        <v>53</v>
      </c>
      <c r="F206" s="185">
        <v>658.7900000000001</v>
      </c>
      <c r="G206" s="186">
        <v>2.95</v>
      </c>
      <c r="H206" s="187">
        <f t="shared" si="6"/>
        <v>3.66</v>
      </c>
      <c r="I206" s="188">
        <f t="shared" si="7"/>
        <v>2411.17</v>
      </c>
    </row>
    <row r="207" spans="1:9" ht="33.75">
      <c r="A207" s="170" t="s">
        <v>892</v>
      </c>
      <c r="B207" s="183" t="s">
        <v>55</v>
      </c>
      <c r="C207" s="183">
        <v>91932</v>
      </c>
      <c r="D207" s="184" t="s">
        <v>961</v>
      </c>
      <c r="E207" s="183" t="s">
        <v>53</v>
      </c>
      <c r="F207" s="185">
        <v>213.51000000000005</v>
      </c>
      <c r="G207" s="186">
        <v>15.61</v>
      </c>
      <c r="H207" s="187">
        <f t="shared" si="6"/>
        <v>19.39</v>
      </c>
      <c r="I207" s="188">
        <f t="shared" si="7"/>
        <v>4139.96</v>
      </c>
    </row>
    <row r="208" spans="1:9" ht="33.75">
      <c r="A208" s="170" t="s">
        <v>893</v>
      </c>
      <c r="B208" s="183" t="s">
        <v>55</v>
      </c>
      <c r="C208" s="183">
        <v>91926</v>
      </c>
      <c r="D208" s="184" t="s">
        <v>959</v>
      </c>
      <c r="E208" s="183" t="s">
        <v>53</v>
      </c>
      <c r="F208" s="185">
        <v>1553.4199999999998</v>
      </c>
      <c r="G208" s="186">
        <v>4.2</v>
      </c>
      <c r="H208" s="187">
        <f t="shared" si="6"/>
        <v>5.22</v>
      </c>
      <c r="I208" s="188">
        <f t="shared" si="7"/>
        <v>8108.85</v>
      </c>
    </row>
    <row r="209" spans="1:9" ht="33.75">
      <c r="A209" s="170" t="s">
        <v>894</v>
      </c>
      <c r="B209" s="183" t="s">
        <v>55</v>
      </c>
      <c r="C209" s="183">
        <v>91928</v>
      </c>
      <c r="D209" s="184" t="s">
        <v>960</v>
      </c>
      <c r="E209" s="183" t="s">
        <v>53</v>
      </c>
      <c r="F209" s="185">
        <v>1218.0300000000002</v>
      </c>
      <c r="G209" s="186">
        <v>6.39</v>
      </c>
      <c r="H209" s="187">
        <f t="shared" si="6"/>
        <v>7.94</v>
      </c>
      <c r="I209" s="188">
        <f t="shared" si="7"/>
        <v>9671.16</v>
      </c>
    </row>
    <row r="210" spans="1:9" ht="22.5">
      <c r="A210" s="170" t="s">
        <v>895</v>
      </c>
      <c r="B210" s="183" t="s">
        <v>149</v>
      </c>
      <c r="C210" s="183" t="s">
        <v>343</v>
      </c>
      <c r="D210" s="184" t="s">
        <v>667</v>
      </c>
      <c r="E210" s="183" t="s">
        <v>80</v>
      </c>
      <c r="F210" s="185">
        <v>8</v>
      </c>
      <c r="G210" s="186">
        <f>COMPOSIÇÕES!G31</f>
        <v>375.5974112</v>
      </c>
      <c r="H210" s="187">
        <f t="shared" si="6"/>
        <v>466.49</v>
      </c>
      <c r="I210" s="188">
        <f t="shared" si="7"/>
        <v>3731.92</v>
      </c>
    </row>
    <row r="211" spans="1:9" ht="33.75">
      <c r="A211" s="170" t="s">
        <v>896</v>
      </c>
      <c r="B211" s="183" t="s">
        <v>55</v>
      </c>
      <c r="C211" s="183">
        <v>91940</v>
      </c>
      <c r="D211" s="184" t="s">
        <v>962</v>
      </c>
      <c r="E211" s="183" t="s">
        <v>80</v>
      </c>
      <c r="F211" s="185">
        <v>26</v>
      </c>
      <c r="G211" s="186">
        <v>20.56</v>
      </c>
      <c r="H211" s="187">
        <f t="shared" si="6"/>
        <v>25.54</v>
      </c>
      <c r="I211" s="188">
        <f t="shared" si="7"/>
        <v>664.04</v>
      </c>
    </row>
    <row r="212" spans="1:9" ht="33.75">
      <c r="A212" s="170" t="s">
        <v>897</v>
      </c>
      <c r="B212" s="183" t="s">
        <v>55</v>
      </c>
      <c r="C212" s="183">
        <v>95779</v>
      </c>
      <c r="D212" s="184" t="s">
        <v>963</v>
      </c>
      <c r="E212" s="183" t="s">
        <v>80</v>
      </c>
      <c r="F212" s="185">
        <v>27</v>
      </c>
      <c r="G212" s="186">
        <v>25.71</v>
      </c>
      <c r="H212" s="187">
        <f t="shared" si="6"/>
        <v>31.93</v>
      </c>
      <c r="I212" s="188">
        <f t="shared" si="7"/>
        <v>862.11</v>
      </c>
    </row>
    <row r="213" spans="1:9" ht="33.75">
      <c r="A213" s="170" t="s">
        <v>886</v>
      </c>
      <c r="B213" s="183" t="s">
        <v>55</v>
      </c>
      <c r="C213" s="183">
        <v>95787</v>
      </c>
      <c r="D213" s="184" t="s">
        <v>964</v>
      </c>
      <c r="E213" s="183" t="s">
        <v>80</v>
      </c>
      <c r="F213" s="185">
        <v>4</v>
      </c>
      <c r="G213" s="186">
        <v>31.33</v>
      </c>
      <c r="H213" s="187">
        <f t="shared" si="6"/>
        <v>38.91</v>
      </c>
      <c r="I213" s="188">
        <f t="shared" si="7"/>
        <v>155.64</v>
      </c>
    </row>
    <row r="214" spans="1:9" ht="33.75">
      <c r="A214" s="170" t="s">
        <v>887</v>
      </c>
      <c r="B214" s="183" t="s">
        <v>55</v>
      </c>
      <c r="C214" s="183">
        <v>95795</v>
      </c>
      <c r="D214" s="184" t="s">
        <v>965</v>
      </c>
      <c r="E214" s="183" t="s">
        <v>80</v>
      </c>
      <c r="F214" s="185">
        <v>2</v>
      </c>
      <c r="G214" s="186">
        <v>35.72</v>
      </c>
      <c r="H214" s="187">
        <f t="shared" si="6"/>
        <v>44.36</v>
      </c>
      <c r="I214" s="188">
        <f t="shared" si="7"/>
        <v>88.72</v>
      </c>
    </row>
    <row r="215" spans="1:9" ht="11.25">
      <c r="A215" s="170" t="s">
        <v>898</v>
      </c>
      <c r="B215" s="183" t="s">
        <v>190</v>
      </c>
      <c r="C215" s="183" t="s">
        <v>488</v>
      </c>
      <c r="D215" s="184" t="s">
        <v>489</v>
      </c>
      <c r="E215" s="183" t="s">
        <v>80</v>
      </c>
      <c r="F215" s="185">
        <v>4.4</v>
      </c>
      <c r="G215" s="186">
        <v>10.889600000000002</v>
      </c>
      <c r="H215" s="187">
        <f t="shared" si="6"/>
        <v>13.52</v>
      </c>
      <c r="I215" s="188">
        <f t="shared" si="7"/>
        <v>59.49</v>
      </c>
    </row>
    <row r="216" spans="1:9" ht="11.25">
      <c r="A216" s="170" t="s">
        <v>899</v>
      </c>
      <c r="B216" s="183" t="s">
        <v>190</v>
      </c>
      <c r="C216" s="183" t="s">
        <v>443</v>
      </c>
      <c r="D216" s="184" t="s">
        <v>444</v>
      </c>
      <c r="E216" s="183" t="s">
        <v>80</v>
      </c>
      <c r="F216" s="185">
        <v>1</v>
      </c>
      <c r="G216" s="186">
        <v>255.70880000000002</v>
      </c>
      <c r="H216" s="187">
        <f t="shared" si="6"/>
        <v>317.59</v>
      </c>
      <c r="I216" s="188">
        <f t="shared" si="7"/>
        <v>317.59</v>
      </c>
    </row>
    <row r="217" spans="1:9" ht="22.5">
      <c r="A217" s="170" t="s">
        <v>900</v>
      </c>
      <c r="B217" s="183" t="s">
        <v>55</v>
      </c>
      <c r="C217" s="183">
        <v>93653</v>
      </c>
      <c r="D217" s="184" t="s">
        <v>109</v>
      </c>
      <c r="E217" s="183" t="s">
        <v>80</v>
      </c>
      <c r="F217" s="185">
        <v>1</v>
      </c>
      <c r="G217" s="186">
        <v>11.42</v>
      </c>
      <c r="H217" s="187">
        <f t="shared" si="6"/>
        <v>14.18</v>
      </c>
      <c r="I217" s="188">
        <f t="shared" si="7"/>
        <v>14.18</v>
      </c>
    </row>
    <row r="218" spans="1:9" ht="22.5">
      <c r="A218" s="170" t="s">
        <v>901</v>
      </c>
      <c r="B218" s="183" t="s">
        <v>55</v>
      </c>
      <c r="C218" s="183">
        <v>93654</v>
      </c>
      <c r="D218" s="184" t="s">
        <v>110</v>
      </c>
      <c r="E218" s="183" t="s">
        <v>80</v>
      </c>
      <c r="F218" s="185">
        <v>1</v>
      </c>
      <c r="G218" s="186">
        <v>12.19</v>
      </c>
      <c r="H218" s="187">
        <f t="shared" si="6"/>
        <v>15.14</v>
      </c>
      <c r="I218" s="188">
        <f t="shared" si="7"/>
        <v>15.14</v>
      </c>
    </row>
    <row r="219" spans="1:9" ht="22.5">
      <c r="A219" s="170" t="s">
        <v>902</v>
      </c>
      <c r="B219" s="183" t="s">
        <v>55</v>
      </c>
      <c r="C219" s="183">
        <v>93655</v>
      </c>
      <c r="D219" s="184" t="s">
        <v>111</v>
      </c>
      <c r="E219" s="183" t="s">
        <v>80</v>
      </c>
      <c r="F219" s="185">
        <v>1</v>
      </c>
      <c r="G219" s="186">
        <v>13.64</v>
      </c>
      <c r="H219" s="187">
        <f t="shared" si="6"/>
        <v>16.94</v>
      </c>
      <c r="I219" s="188">
        <f t="shared" si="7"/>
        <v>16.94</v>
      </c>
    </row>
    <row r="220" spans="1:9" ht="22.5">
      <c r="A220" s="170" t="s">
        <v>903</v>
      </c>
      <c r="B220" s="183" t="s">
        <v>55</v>
      </c>
      <c r="C220" s="183">
        <v>93656</v>
      </c>
      <c r="D220" s="184" t="s">
        <v>112</v>
      </c>
      <c r="E220" s="183" t="s">
        <v>80</v>
      </c>
      <c r="F220" s="185">
        <v>1</v>
      </c>
      <c r="G220" s="186">
        <v>13.64</v>
      </c>
      <c r="H220" s="187">
        <f t="shared" si="6"/>
        <v>16.94</v>
      </c>
      <c r="I220" s="188">
        <f t="shared" si="7"/>
        <v>16.94</v>
      </c>
    </row>
    <row r="221" spans="1:9" ht="22.5">
      <c r="A221" s="170" t="s">
        <v>904</v>
      </c>
      <c r="B221" s="183" t="s">
        <v>55</v>
      </c>
      <c r="C221" s="183">
        <v>93659</v>
      </c>
      <c r="D221" s="184" t="s">
        <v>113</v>
      </c>
      <c r="E221" s="183" t="s">
        <v>80</v>
      </c>
      <c r="F221" s="185">
        <v>1</v>
      </c>
      <c r="G221" s="186">
        <v>25.88</v>
      </c>
      <c r="H221" s="187">
        <f t="shared" si="6"/>
        <v>32.14</v>
      </c>
      <c r="I221" s="188">
        <f t="shared" si="7"/>
        <v>32.14</v>
      </c>
    </row>
    <row r="222" spans="1:9" ht="11.25">
      <c r="A222" s="170" t="s">
        <v>905</v>
      </c>
      <c r="B222" s="183" t="s">
        <v>190</v>
      </c>
      <c r="C222" s="183" t="s">
        <v>153</v>
      </c>
      <c r="D222" s="184" t="s">
        <v>428</v>
      </c>
      <c r="E222" s="183" t="s">
        <v>80</v>
      </c>
      <c r="F222" s="185">
        <v>130</v>
      </c>
      <c r="G222" s="186">
        <v>2.43376</v>
      </c>
      <c r="H222" s="187">
        <f t="shared" si="6"/>
        <v>3.02</v>
      </c>
      <c r="I222" s="188">
        <f t="shared" si="7"/>
        <v>392.6</v>
      </c>
    </row>
    <row r="223" spans="1:9" ht="22.5">
      <c r="A223" s="170" t="s">
        <v>906</v>
      </c>
      <c r="B223" s="183" t="s">
        <v>190</v>
      </c>
      <c r="C223" s="183" t="s">
        <v>460</v>
      </c>
      <c r="D223" s="184" t="s">
        <v>461</v>
      </c>
      <c r="E223" s="183" t="s">
        <v>80</v>
      </c>
      <c r="F223" s="185">
        <v>130</v>
      </c>
      <c r="G223" s="186">
        <v>2.8798399999999997</v>
      </c>
      <c r="H223" s="187">
        <f t="shared" si="6"/>
        <v>3.58</v>
      </c>
      <c r="I223" s="188">
        <f t="shared" si="7"/>
        <v>465.4</v>
      </c>
    </row>
    <row r="224" spans="1:9" ht="22.5">
      <c r="A224" s="170" t="s">
        <v>907</v>
      </c>
      <c r="B224" s="183" t="s">
        <v>190</v>
      </c>
      <c r="C224" s="183" t="s">
        <v>464</v>
      </c>
      <c r="D224" s="184" t="s">
        <v>465</v>
      </c>
      <c r="E224" s="183" t="s">
        <v>80</v>
      </c>
      <c r="F224" s="185">
        <v>228</v>
      </c>
      <c r="G224" s="186">
        <v>25.761120000000002</v>
      </c>
      <c r="H224" s="187">
        <f t="shared" si="6"/>
        <v>32</v>
      </c>
      <c r="I224" s="188">
        <f t="shared" si="7"/>
        <v>7296</v>
      </c>
    </row>
    <row r="225" spans="1:9" ht="22.5">
      <c r="A225" s="170" t="s">
        <v>908</v>
      </c>
      <c r="B225" s="183" t="s">
        <v>190</v>
      </c>
      <c r="C225" s="183" t="s">
        <v>468</v>
      </c>
      <c r="D225" s="184" t="s">
        <v>469</v>
      </c>
      <c r="E225" s="183" t="s">
        <v>80</v>
      </c>
      <c r="F225" s="185">
        <v>20</v>
      </c>
      <c r="G225" s="186">
        <v>7.49808</v>
      </c>
      <c r="H225" s="187">
        <f t="shared" si="6"/>
        <v>9.31</v>
      </c>
      <c r="I225" s="188">
        <f t="shared" si="7"/>
        <v>186.2</v>
      </c>
    </row>
    <row r="226" spans="1:9" ht="22.5">
      <c r="A226" s="170" t="s">
        <v>909</v>
      </c>
      <c r="B226" s="183" t="s">
        <v>190</v>
      </c>
      <c r="C226" s="183" t="s">
        <v>470</v>
      </c>
      <c r="D226" s="184" t="s">
        <v>471</v>
      </c>
      <c r="E226" s="183" t="s">
        <v>80</v>
      </c>
      <c r="F226" s="185">
        <v>9</v>
      </c>
      <c r="G226" s="186">
        <v>9.433280000000002</v>
      </c>
      <c r="H226" s="187">
        <f t="shared" si="6"/>
        <v>11.72</v>
      </c>
      <c r="I226" s="188">
        <f t="shared" si="7"/>
        <v>105.48</v>
      </c>
    </row>
    <row r="227" spans="1:9" ht="22.5">
      <c r="A227" s="170" t="s">
        <v>910</v>
      </c>
      <c r="B227" s="183" t="s">
        <v>190</v>
      </c>
      <c r="C227" s="183" t="s">
        <v>462</v>
      </c>
      <c r="D227" s="184" t="s">
        <v>463</v>
      </c>
      <c r="E227" s="183" t="s">
        <v>80</v>
      </c>
      <c r="F227" s="185">
        <v>9</v>
      </c>
      <c r="G227" s="186">
        <v>10.233600000000001</v>
      </c>
      <c r="H227" s="187">
        <f t="shared" si="6"/>
        <v>12.71</v>
      </c>
      <c r="I227" s="188">
        <f t="shared" si="7"/>
        <v>114.39</v>
      </c>
    </row>
    <row r="228" spans="1:9" ht="22.5">
      <c r="A228" s="170" t="s">
        <v>911</v>
      </c>
      <c r="B228" s="183" t="s">
        <v>190</v>
      </c>
      <c r="C228" s="183" t="s">
        <v>458</v>
      </c>
      <c r="D228" s="184" t="s">
        <v>459</v>
      </c>
      <c r="E228" s="183" t="s">
        <v>53</v>
      </c>
      <c r="F228" s="185">
        <v>177.9</v>
      </c>
      <c r="G228" s="186">
        <v>54.35616</v>
      </c>
      <c r="H228" s="187">
        <f t="shared" si="6"/>
        <v>67.51</v>
      </c>
      <c r="I228" s="188">
        <f t="shared" si="7"/>
        <v>12010.03</v>
      </c>
    </row>
    <row r="229" spans="1:9" ht="22.5">
      <c r="A229" s="170" t="s">
        <v>912</v>
      </c>
      <c r="B229" s="183" t="s">
        <v>149</v>
      </c>
      <c r="C229" s="183" t="s">
        <v>339</v>
      </c>
      <c r="D229" s="184" t="s">
        <v>780</v>
      </c>
      <c r="E229" s="183" t="s">
        <v>53</v>
      </c>
      <c r="F229" s="185">
        <v>315.4</v>
      </c>
      <c r="G229" s="186">
        <f>COMPOSIÇÕES!G246</f>
        <v>48.48428</v>
      </c>
      <c r="H229" s="187">
        <f t="shared" si="6"/>
        <v>60.22</v>
      </c>
      <c r="I229" s="188">
        <f t="shared" si="7"/>
        <v>18993.39</v>
      </c>
    </row>
    <row r="230" spans="1:9" ht="22.5">
      <c r="A230" s="170" t="s">
        <v>913</v>
      </c>
      <c r="B230" s="183" t="s">
        <v>149</v>
      </c>
      <c r="C230" s="183" t="s">
        <v>308</v>
      </c>
      <c r="D230" s="184" t="s">
        <v>454</v>
      </c>
      <c r="E230" s="183" t="s">
        <v>53</v>
      </c>
      <c r="F230" s="185">
        <v>17.3</v>
      </c>
      <c r="G230" s="186">
        <f>COMPOSIÇÕES!G55</f>
        <v>88.5047936</v>
      </c>
      <c r="H230" s="187">
        <f t="shared" si="6"/>
        <v>109.92</v>
      </c>
      <c r="I230" s="188">
        <f t="shared" si="7"/>
        <v>1901.62</v>
      </c>
    </row>
    <row r="231" spans="1:9" ht="45">
      <c r="A231" s="170" t="s">
        <v>914</v>
      </c>
      <c r="B231" s="183" t="s">
        <v>55</v>
      </c>
      <c r="C231" s="183">
        <v>97667</v>
      </c>
      <c r="D231" s="184" t="s">
        <v>331</v>
      </c>
      <c r="E231" s="183" t="s">
        <v>53</v>
      </c>
      <c r="F231" s="185">
        <v>9.8</v>
      </c>
      <c r="G231" s="186">
        <v>8.33</v>
      </c>
      <c r="H231" s="187">
        <f t="shared" si="6"/>
        <v>10.35</v>
      </c>
      <c r="I231" s="188">
        <f t="shared" si="7"/>
        <v>101.43</v>
      </c>
    </row>
    <row r="232" spans="1:9" ht="45">
      <c r="A232" s="170" t="s">
        <v>915</v>
      </c>
      <c r="B232" s="183" t="s">
        <v>55</v>
      </c>
      <c r="C232" s="183">
        <v>97668</v>
      </c>
      <c r="D232" s="184" t="s">
        <v>332</v>
      </c>
      <c r="E232" s="183" t="s">
        <v>53</v>
      </c>
      <c r="F232" s="185">
        <v>69.6</v>
      </c>
      <c r="G232" s="186">
        <v>11.85</v>
      </c>
      <c r="H232" s="187">
        <f t="shared" si="6"/>
        <v>14.72</v>
      </c>
      <c r="I232" s="188">
        <f t="shared" si="7"/>
        <v>1024.51</v>
      </c>
    </row>
    <row r="233" spans="1:9" ht="33.75">
      <c r="A233" s="170" t="s">
        <v>916</v>
      </c>
      <c r="B233" s="183" t="s">
        <v>55</v>
      </c>
      <c r="C233" s="183">
        <v>91854</v>
      </c>
      <c r="D233" s="184" t="s">
        <v>956</v>
      </c>
      <c r="E233" s="183" t="s">
        <v>53</v>
      </c>
      <c r="F233" s="185">
        <v>187.4</v>
      </c>
      <c r="G233" s="186">
        <v>10.63</v>
      </c>
      <c r="H233" s="187">
        <f t="shared" si="6"/>
        <v>13.2</v>
      </c>
      <c r="I233" s="188">
        <f t="shared" si="7"/>
        <v>2473.68</v>
      </c>
    </row>
    <row r="234" spans="1:9" ht="33.75">
      <c r="A234" s="170" t="s">
        <v>917</v>
      </c>
      <c r="B234" s="183" t="s">
        <v>55</v>
      </c>
      <c r="C234" s="183">
        <v>91953</v>
      </c>
      <c r="D234" s="184" t="s">
        <v>966</v>
      </c>
      <c r="E234" s="183" t="s">
        <v>80</v>
      </c>
      <c r="F234" s="185">
        <v>5</v>
      </c>
      <c r="G234" s="186">
        <v>34.41</v>
      </c>
      <c r="H234" s="187">
        <f t="shared" si="6"/>
        <v>42.74</v>
      </c>
      <c r="I234" s="188">
        <f t="shared" si="7"/>
        <v>213.7</v>
      </c>
    </row>
    <row r="235" spans="1:9" ht="33.75">
      <c r="A235" s="170" t="s">
        <v>918</v>
      </c>
      <c r="B235" s="183" t="s">
        <v>55</v>
      </c>
      <c r="C235" s="183">
        <v>91959</v>
      </c>
      <c r="D235" s="184" t="s">
        <v>967</v>
      </c>
      <c r="E235" s="183" t="s">
        <v>80</v>
      </c>
      <c r="F235" s="185">
        <v>2</v>
      </c>
      <c r="G235" s="186">
        <v>52.34</v>
      </c>
      <c r="H235" s="187">
        <f t="shared" si="6"/>
        <v>65.01</v>
      </c>
      <c r="I235" s="188">
        <f t="shared" si="7"/>
        <v>130.02</v>
      </c>
    </row>
    <row r="236" spans="1:9" ht="33.75">
      <c r="A236" s="170" t="s">
        <v>919</v>
      </c>
      <c r="B236" s="183" t="s">
        <v>55</v>
      </c>
      <c r="C236" s="183">
        <v>91885</v>
      </c>
      <c r="D236" s="184" t="s">
        <v>957</v>
      </c>
      <c r="E236" s="183" t="s">
        <v>80</v>
      </c>
      <c r="F236" s="185">
        <v>55</v>
      </c>
      <c r="G236" s="186">
        <v>14.87</v>
      </c>
      <c r="H236" s="187">
        <f t="shared" si="6"/>
        <v>18.47</v>
      </c>
      <c r="I236" s="188">
        <f t="shared" si="7"/>
        <v>1015.85</v>
      </c>
    </row>
    <row r="237" spans="1:9" ht="33.75">
      <c r="A237" s="170" t="s">
        <v>920</v>
      </c>
      <c r="B237" s="183" t="s">
        <v>149</v>
      </c>
      <c r="C237" s="183" t="s">
        <v>340</v>
      </c>
      <c r="D237" s="184" t="s">
        <v>781</v>
      </c>
      <c r="E237" s="183" t="s">
        <v>80</v>
      </c>
      <c r="F237" s="185">
        <v>3</v>
      </c>
      <c r="G237" s="186">
        <f>COMPOSIÇÕES!G255</f>
        <v>24.639000000000003</v>
      </c>
      <c r="H237" s="187">
        <f t="shared" si="6"/>
        <v>30.6</v>
      </c>
      <c r="I237" s="188">
        <f t="shared" si="7"/>
        <v>91.8</v>
      </c>
    </row>
    <row r="238" spans="1:9" ht="22.5">
      <c r="A238" s="170" t="s">
        <v>921</v>
      </c>
      <c r="B238" s="183" t="s">
        <v>190</v>
      </c>
      <c r="C238" s="183" t="s">
        <v>325</v>
      </c>
      <c r="D238" s="184" t="s">
        <v>429</v>
      </c>
      <c r="E238" s="183" t="s">
        <v>80</v>
      </c>
      <c r="F238" s="185">
        <v>66</v>
      </c>
      <c r="G238" s="186">
        <v>0.10496000000000001</v>
      </c>
      <c r="H238" s="187">
        <f t="shared" si="6"/>
        <v>0.13</v>
      </c>
      <c r="I238" s="188">
        <f t="shared" si="7"/>
        <v>8.58</v>
      </c>
    </row>
    <row r="239" spans="1:9" ht="22.5">
      <c r="A239" s="170" t="s">
        <v>922</v>
      </c>
      <c r="B239" s="183" t="s">
        <v>190</v>
      </c>
      <c r="C239" s="183" t="s">
        <v>430</v>
      </c>
      <c r="D239" s="184" t="s">
        <v>431</v>
      </c>
      <c r="E239" s="183" t="s">
        <v>80</v>
      </c>
      <c r="F239" s="185">
        <v>370</v>
      </c>
      <c r="G239" s="186">
        <v>0.15744</v>
      </c>
      <c r="H239" s="187">
        <f t="shared" si="6"/>
        <v>0.2</v>
      </c>
      <c r="I239" s="188">
        <f t="shared" si="7"/>
        <v>74</v>
      </c>
    </row>
    <row r="240" spans="1:9" ht="22.5">
      <c r="A240" s="170" t="s">
        <v>923</v>
      </c>
      <c r="B240" s="183" t="s">
        <v>190</v>
      </c>
      <c r="C240" s="183" t="s">
        <v>327</v>
      </c>
      <c r="D240" s="184" t="s">
        <v>434</v>
      </c>
      <c r="E240" s="183" t="s">
        <v>80</v>
      </c>
      <c r="F240" s="185">
        <v>912</v>
      </c>
      <c r="G240" s="186">
        <v>0.33456</v>
      </c>
      <c r="H240" s="187">
        <f t="shared" si="6"/>
        <v>0.42</v>
      </c>
      <c r="I240" s="188">
        <f t="shared" si="7"/>
        <v>383.04</v>
      </c>
    </row>
    <row r="241" spans="1:9" ht="22.5">
      <c r="A241" s="170" t="s">
        <v>924</v>
      </c>
      <c r="B241" s="183" t="s">
        <v>190</v>
      </c>
      <c r="C241" s="183" t="s">
        <v>432</v>
      </c>
      <c r="D241" s="184" t="s">
        <v>433</v>
      </c>
      <c r="E241" s="183" t="s">
        <v>80</v>
      </c>
      <c r="F241" s="185">
        <v>130</v>
      </c>
      <c r="G241" s="186">
        <v>0.79376</v>
      </c>
      <c r="H241" s="187">
        <f t="shared" si="6"/>
        <v>0.99</v>
      </c>
      <c r="I241" s="188">
        <f t="shared" si="7"/>
        <v>128.7</v>
      </c>
    </row>
    <row r="242" spans="1:9" ht="11.25">
      <c r="A242" s="170" t="s">
        <v>925</v>
      </c>
      <c r="B242" s="183" t="s">
        <v>147</v>
      </c>
      <c r="C242" s="183">
        <v>39997</v>
      </c>
      <c r="D242" s="184" t="s">
        <v>1017</v>
      </c>
      <c r="E242" s="183" t="s">
        <v>155</v>
      </c>
      <c r="F242" s="185">
        <v>1007</v>
      </c>
      <c r="G242" s="186">
        <v>0.39</v>
      </c>
      <c r="H242" s="187">
        <f t="shared" si="6"/>
        <v>0.48</v>
      </c>
      <c r="I242" s="188">
        <f t="shared" si="7"/>
        <v>483.36</v>
      </c>
    </row>
    <row r="243" spans="1:9" ht="45">
      <c r="A243" s="170" t="s">
        <v>926</v>
      </c>
      <c r="B243" s="183" t="s">
        <v>55</v>
      </c>
      <c r="C243" s="183">
        <v>101875</v>
      </c>
      <c r="D243" s="184" t="s">
        <v>115</v>
      </c>
      <c r="E243" s="183" t="s">
        <v>80</v>
      </c>
      <c r="F243" s="185">
        <v>1</v>
      </c>
      <c r="G243" s="186">
        <v>380.18</v>
      </c>
      <c r="H243" s="187">
        <f t="shared" si="6"/>
        <v>472.18</v>
      </c>
      <c r="I243" s="188">
        <f t="shared" si="7"/>
        <v>472.18</v>
      </c>
    </row>
    <row r="244" spans="1:9" ht="22.5">
      <c r="A244" s="170" t="s">
        <v>927</v>
      </c>
      <c r="B244" s="183" t="s">
        <v>55</v>
      </c>
      <c r="C244" s="183">
        <v>97359</v>
      </c>
      <c r="D244" s="184" t="s">
        <v>114</v>
      </c>
      <c r="E244" s="183" t="s">
        <v>80</v>
      </c>
      <c r="F244" s="185">
        <v>1</v>
      </c>
      <c r="G244" s="186">
        <v>4378.69</v>
      </c>
      <c r="H244" s="187">
        <f t="shared" si="6"/>
        <v>5438.33</v>
      </c>
      <c r="I244" s="188">
        <f t="shared" si="7"/>
        <v>5438.33</v>
      </c>
    </row>
    <row r="245" spans="1:9" ht="22.5">
      <c r="A245" s="170" t="s">
        <v>928</v>
      </c>
      <c r="B245" s="183" t="s">
        <v>190</v>
      </c>
      <c r="C245" s="183" t="s">
        <v>438</v>
      </c>
      <c r="D245" s="184" t="s">
        <v>439</v>
      </c>
      <c r="E245" s="183" t="s">
        <v>80</v>
      </c>
      <c r="F245" s="185">
        <v>1</v>
      </c>
      <c r="G245" s="186">
        <v>6.684640000000001</v>
      </c>
      <c r="H245" s="187">
        <f t="shared" si="6"/>
        <v>8.3</v>
      </c>
      <c r="I245" s="188">
        <f t="shared" si="7"/>
        <v>8.3</v>
      </c>
    </row>
    <row r="246" spans="1:9" ht="11.25">
      <c r="A246" s="170" t="s">
        <v>929</v>
      </c>
      <c r="B246" s="183" t="s">
        <v>190</v>
      </c>
      <c r="C246" s="183" t="s">
        <v>330</v>
      </c>
      <c r="D246" s="184" t="s">
        <v>435</v>
      </c>
      <c r="E246" s="183" t="s">
        <v>80</v>
      </c>
      <c r="F246" s="185">
        <v>2</v>
      </c>
      <c r="G246" s="186">
        <v>5.103680000000001</v>
      </c>
      <c r="H246" s="187">
        <f t="shared" si="6"/>
        <v>6.34</v>
      </c>
      <c r="I246" s="188">
        <f t="shared" si="7"/>
        <v>12.68</v>
      </c>
    </row>
    <row r="247" spans="1:9" ht="22.5">
      <c r="A247" s="170" t="s">
        <v>930</v>
      </c>
      <c r="B247" s="183" t="s">
        <v>190</v>
      </c>
      <c r="C247" s="183" t="s">
        <v>440</v>
      </c>
      <c r="D247" s="184" t="s">
        <v>441</v>
      </c>
      <c r="E247" s="183" t="s">
        <v>80</v>
      </c>
      <c r="F247" s="185">
        <v>2</v>
      </c>
      <c r="G247" s="186">
        <v>5.497280000000001</v>
      </c>
      <c r="H247" s="187">
        <f t="shared" si="6"/>
        <v>6.83</v>
      </c>
      <c r="I247" s="188">
        <f t="shared" si="7"/>
        <v>13.66</v>
      </c>
    </row>
    <row r="248" spans="1:9" ht="22.5">
      <c r="A248" s="170" t="s">
        <v>931</v>
      </c>
      <c r="B248" s="183" t="s">
        <v>190</v>
      </c>
      <c r="C248" s="183" t="s">
        <v>436</v>
      </c>
      <c r="D248" s="184" t="s">
        <v>437</v>
      </c>
      <c r="E248" s="183" t="s">
        <v>80</v>
      </c>
      <c r="F248" s="185">
        <v>22</v>
      </c>
      <c r="G248" s="186">
        <v>3.22752</v>
      </c>
      <c r="H248" s="187">
        <f t="shared" si="6"/>
        <v>4.01</v>
      </c>
      <c r="I248" s="188">
        <f t="shared" si="7"/>
        <v>88.22</v>
      </c>
    </row>
    <row r="249" spans="1:9" ht="11.25">
      <c r="A249" s="170" t="s">
        <v>932</v>
      </c>
      <c r="B249" s="183" t="s">
        <v>190</v>
      </c>
      <c r="C249" s="183" t="s">
        <v>486</v>
      </c>
      <c r="D249" s="184" t="s">
        <v>487</v>
      </c>
      <c r="E249" s="183" t="s">
        <v>80</v>
      </c>
      <c r="F249" s="185">
        <v>4</v>
      </c>
      <c r="G249" s="186">
        <v>8.61984</v>
      </c>
      <c r="H249" s="187">
        <f t="shared" si="6"/>
        <v>10.71</v>
      </c>
      <c r="I249" s="188">
        <f t="shared" si="7"/>
        <v>42.84</v>
      </c>
    </row>
    <row r="250" spans="1:9" ht="11.25">
      <c r="A250" s="170" t="s">
        <v>933</v>
      </c>
      <c r="B250" s="183" t="s">
        <v>190</v>
      </c>
      <c r="C250" s="183" t="s">
        <v>476</v>
      </c>
      <c r="D250" s="184" t="s">
        <v>477</v>
      </c>
      <c r="E250" s="183" t="s">
        <v>80</v>
      </c>
      <c r="F250" s="185">
        <v>177.9</v>
      </c>
      <c r="G250" s="186">
        <v>4.60512</v>
      </c>
      <c r="H250" s="187">
        <f t="shared" si="6"/>
        <v>5.72</v>
      </c>
      <c r="I250" s="188">
        <f t="shared" si="7"/>
        <v>1017.59</v>
      </c>
    </row>
    <row r="251" spans="1:9" ht="33.75">
      <c r="A251" s="170" t="s">
        <v>934</v>
      </c>
      <c r="B251" s="183" t="s">
        <v>55</v>
      </c>
      <c r="C251" s="183">
        <v>91996</v>
      </c>
      <c r="D251" s="184" t="s">
        <v>968</v>
      </c>
      <c r="E251" s="183" t="s">
        <v>80</v>
      </c>
      <c r="F251" s="185">
        <v>1</v>
      </c>
      <c r="G251" s="186">
        <v>40.66</v>
      </c>
      <c r="H251" s="187">
        <f t="shared" si="6"/>
        <v>50.5</v>
      </c>
      <c r="I251" s="188">
        <f t="shared" si="7"/>
        <v>50.5</v>
      </c>
    </row>
    <row r="252" spans="1:9" ht="33.75">
      <c r="A252" s="170" t="s">
        <v>935</v>
      </c>
      <c r="B252" s="183" t="s">
        <v>55</v>
      </c>
      <c r="C252" s="183">
        <v>91997</v>
      </c>
      <c r="D252" s="184" t="s">
        <v>969</v>
      </c>
      <c r="E252" s="183" t="s">
        <v>80</v>
      </c>
      <c r="F252" s="185">
        <v>15</v>
      </c>
      <c r="G252" s="186">
        <v>43.04</v>
      </c>
      <c r="H252" s="187">
        <f t="shared" si="6"/>
        <v>53.46</v>
      </c>
      <c r="I252" s="188">
        <f t="shared" si="7"/>
        <v>801.9</v>
      </c>
    </row>
    <row r="253" spans="1:9" ht="33.75">
      <c r="A253" s="170" t="s">
        <v>936</v>
      </c>
      <c r="B253" s="183" t="s">
        <v>55</v>
      </c>
      <c r="C253" s="183">
        <v>92004</v>
      </c>
      <c r="D253" s="184" t="s">
        <v>970</v>
      </c>
      <c r="E253" s="183" t="s">
        <v>80</v>
      </c>
      <c r="F253" s="185">
        <v>3</v>
      </c>
      <c r="G253" s="186">
        <v>64.85</v>
      </c>
      <c r="H253" s="187">
        <f t="shared" si="6"/>
        <v>80.54</v>
      </c>
      <c r="I253" s="188">
        <f t="shared" si="7"/>
        <v>241.62</v>
      </c>
    </row>
    <row r="254" spans="1:9" ht="11.25">
      <c r="A254" s="170" t="s">
        <v>937</v>
      </c>
      <c r="B254" s="183" t="s">
        <v>147</v>
      </c>
      <c r="C254" s="183">
        <v>39996</v>
      </c>
      <c r="D254" s="184" t="s">
        <v>1030</v>
      </c>
      <c r="E254" s="183" t="s">
        <v>157</v>
      </c>
      <c r="F254" s="185">
        <v>390</v>
      </c>
      <c r="G254" s="186">
        <v>4.09</v>
      </c>
      <c r="H254" s="187">
        <f t="shared" si="6"/>
        <v>5.08</v>
      </c>
      <c r="I254" s="188">
        <f t="shared" si="7"/>
        <v>1981.2</v>
      </c>
    </row>
    <row r="255" spans="1:10" ht="11.25">
      <c r="A255" s="172" t="s">
        <v>220</v>
      </c>
      <c r="B255" s="149"/>
      <c r="C255" s="150"/>
      <c r="D255" s="151"/>
      <c r="E255" s="150"/>
      <c r="F255" s="152"/>
      <c r="G255" s="153"/>
      <c r="H255" s="140" t="s">
        <v>77</v>
      </c>
      <c r="I255" s="141">
        <f>SUM(I199:I254)</f>
        <v>88887.35999999994</v>
      </c>
      <c r="J255" s="168"/>
    </row>
    <row r="256" spans="1:9" ht="11.25">
      <c r="A256" s="171"/>
      <c r="B256" s="114"/>
      <c r="C256" s="115"/>
      <c r="D256" s="116"/>
      <c r="E256" s="115"/>
      <c r="F256" s="117"/>
      <c r="G256" s="118"/>
      <c r="H256" s="119" t="s">
        <v>70</v>
      </c>
      <c r="I256" s="177">
        <f>I255</f>
        <v>88887.35999999994</v>
      </c>
    </row>
    <row r="257" spans="1:9" s="4" customFormat="1" ht="10.5">
      <c r="A257" s="147">
        <v>15</v>
      </c>
      <c r="B257" s="173" t="s">
        <v>342</v>
      </c>
      <c r="C257" s="174"/>
      <c r="D257" s="174"/>
      <c r="E257" s="174"/>
      <c r="F257" s="174"/>
      <c r="G257" s="174"/>
      <c r="H257" s="174"/>
      <c r="I257" s="175"/>
    </row>
    <row r="258" spans="1:9" s="5" customFormat="1" ht="10.5">
      <c r="A258" s="148" t="s">
        <v>221</v>
      </c>
      <c r="B258" s="222" t="s">
        <v>164</v>
      </c>
      <c r="C258" s="223"/>
      <c r="D258" s="223"/>
      <c r="E258" s="223"/>
      <c r="F258" s="223"/>
      <c r="G258" s="223"/>
      <c r="H258" s="223"/>
      <c r="I258" s="224"/>
    </row>
    <row r="259" spans="1:9" ht="22.5">
      <c r="A259" s="170" t="s">
        <v>253</v>
      </c>
      <c r="B259" s="183" t="s">
        <v>190</v>
      </c>
      <c r="C259" s="183" t="s">
        <v>539</v>
      </c>
      <c r="D259" s="184" t="s">
        <v>540</v>
      </c>
      <c r="E259" s="183" t="s">
        <v>80</v>
      </c>
      <c r="F259" s="185">
        <v>1</v>
      </c>
      <c r="G259" s="186">
        <v>12401.68</v>
      </c>
      <c r="H259" s="187">
        <f>ROUND((G259*1.242),2)</f>
        <v>15402.89</v>
      </c>
      <c r="I259" s="188">
        <f>ROUND((F259*H259),2)</f>
        <v>15402.89</v>
      </c>
    </row>
    <row r="260" spans="1:10" ht="11.25">
      <c r="A260" s="172" t="s">
        <v>221</v>
      </c>
      <c r="B260" s="149"/>
      <c r="C260" s="150"/>
      <c r="D260" s="151"/>
      <c r="E260" s="150"/>
      <c r="F260" s="152"/>
      <c r="G260" s="153"/>
      <c r="H260" s="140" t="s">
        <v>77</v>
      </c>
      <c r="I260" s="141">
        <f>SUM(I259)</f>
        <v>15402.89</v>
      </c>
      <c r="J260" s="168"/>
    </row>
    <row r="261" spans="1:9" ht="11.25">
      <c r="A261" s="171"/>
      <c r="B261" s="114"/>
      <c r="C261" s="115"/>
      <c r="D261" s="116"/>
      <c r="E261" s="115"/>
      <c r="F261" s="117"/>
      <c r="G261" s="118"/>
      <c r="H261" s="119" t="s">
        <v>70</v>
      </c>
      <c r="I261" s="177">
        <f>I260</f>
        <v>15402.89</v>
      </c>
    </row>
    <row r="262" spans="1:9" s="4" customFormat="1" ht="10.5">
      <c r="A262" s="147">
        <v>16</v>
      </c>
      <c r="B262" s="173" t="s">
        <v>254</v>
      </c>
      <c r="C262" s="174"/>
      <c r="D262" s="174"/>
      <c r="E262" s="174"/>
      <c r="F262" s="174"/>
      <c r="G262" s="174"/>
      <c r="H262" s="174"/>
      <c r="I262" s="175"/>
    </row>
    <row r="263" spans="1:9" s="5" customFormat="1" ht="10.5">
      <c r="A263" s="148" t="s">
        <v>298</v>
      </c>
      <c r="B263" s="222" t="s">
        <v>255</v>
      </c>
      <c r="C263" s="223"/>
      <c r="D263" s="223"/>
      <c r="E263" s="223"/>
      <c r="F263" s="223"/>
      <c r="G263" s="223"/>
      <c r="H263" s="223"/>
      <c r="I263" s="224"/>
    </row>
    <row r="264" spans="1:9" ht="22.5">
      <c r="A264" s="170" t="s">
        <v>299</v>
      </c>
      <c r="B264" s="183" t="s">
        <v>55</v>
      </c>
      <c r="C264" s="183">
        <v>99803</v>
      </c>
      <c r="D264" s="184" t="s">
        <v>131</v>
      </c>
      <c r="E264" s="183" t="s">
        <v>83</v>
      </c>
      <c r="F264" s="185">
        <v>275</v>
      </c>
      <c r="G264" s="186">
        <v>2.19</v>
      </c>
      <c r="H264" s="187">
        <f>ROUND((G264*1.242),2)</f>
        <v>2.72</v>
      </c>
      <c r="I264" s="188">
        <f>ROUND((F264*H264),2)</f>
        <v>748</v>
      </c>
    </row>
    <row r="265" spans="1:10" ht="11.25">
      <c r="A265" s="172" t="s">
        <v>298</v>
      </c>
      <c r="B265" s="149"/>
      <c r="C265" s="150"/>
      <c r="D265" s="151"/>
      <c r="E265" s="150"/>
      <c r="F265" s="152"/>
      <c r="G265" s="153"/>
      <c r="H265" s="140" t="s">
        <v>77</v>
      </c>
      <c r="I265" s="141">
        <f>SUM(I264)</f>
        <v>748</v>
      </c>
      <c r="J265" s="168"/>
    </row>
    <row r="266" spans="1:9" ht="11.25">
      <c r="A266" s="171"/>
      <c r="B266" s="114"/>
      <c r="C266" s="115"/>
      <c r="D266" s="116"/>
      <c r="E266" s="115"/>
      <c r="F266" s="117"/>
      <c r="G266" s="118"/>
      <c r="H266" s="119" t="s">
        <v>70</v>
      </c>
      <c r="I266" s="177">
        <f>I265</f>
        <v>748</v>
      </c>
    </row>
    <row r="267" spans="1:10" ht="12">
      <c r="A267" s="120"/>
      <c r="B267" s="121"/>
      <c r="C267" s="122"/>
      <c r="D267" s="123"/>
      <c r="E267" s="122"/>
      <c r="F267" s="124"/>
      <c r="G267" s="125"/>
      <c r="H267" s="126" t="s">
        <v>71</v>
      </c>
      <c r="I267" s="176">
        <f>I19+I31+I44+I65+I74+I80+I86+I91+I96+I105+I131+I165+I196+I256+I261+I266</f>
        <v>1484687.9899999998</v>
      </c>
      <c r="J267" s="204" t="e">
        <f>I267-J36</f>
        <v>#REF!</v>
      </c>
    </row>
    <row r="268" spans="1:10" ht="12">
      <c r="A268" s="208"/>
      <c r="B268" s="209"/>
      <c r="C268" s="210"/>
      <c r="D268" s="211"/>
      <c r="E268" s="210"/>
      <c r="F268" s="212"/>
      <c r="G268" s="213"/>
      <c r="H268" s="214"/>
      <c r="I268" s="215"/>
      <c r="J268" s="204"/>
    </row>
    <row r="269" spans="1:9" ht="11.25">
      <c r="A269" s="129" t="s">
        <v>35</v>
      </c>
      <c r="G269" s="72"/>
      <c r="H269" s="72"/>
      <c r="I269" s="73"/>
    </row>
    <row r="270" spans="1:9" ht="11.25">
      <c r="A270" s="130" t="s">
        <v>1035</v>
      </c>
      <c r="G270" s="72"/>
      <c r="H270" s="72"/>
      <c r="I270" s="73"/>
    </row>
    <row r="271" spans="1:9" ht="11.25">
      <c r="A271" s="130" t="s">
        <v>1036</v>
      </c>
      <c r="G271" s="72"/>
      <c r="H271" s="72"/>
      <c r="I271" s="73"/>
    </row>
    <row r="272" spans="1:9" ht="12" thickBot="1">
      <c r="A272" s="108"/>
      <c r="B272" s="65"/>
      <c r="C272" s="65"/>
      <c r="D272" s="66"/>
      <c r="E272" s="65"/>
      <c r="F272" s="67"/>
      <c r="G272" s="68"/>
      <c r="H272" s="68"/>
      <c r="I272" s="69"/>
    </row>
    <row r="273" ht="11.25"/>
    <row r="274" ht="11.25"/>
    <row r="275" ht="11.25"/>
    <row r="276" ht="11.25"/>
    <row r="277" ht="11.25"/>
    <row r="278" ht="11.25"/>
    <row r="279" ht="11.25"/>
    <row r="280" ht="11.25"/>
    <row r="281" ht="11.25"/>
    <row r="282" ht="11.25"/>
    <row r="283" ht="11.25"/>
    <row r="284" ht="11.25"/>
    <row r="285" ht="11.25"/>
    <row r="286" spans="1:9" s="5" customFormat="1" ht="11.25">
      <c r="A286" s="2"/>
      <c r="B286" s="2"/>
      <c r="C286" s="2"/>
      <c r="D286" s="3"/>
      <c r="E286" s="2"/>
      <c r="F286" s="6"/>
      <c r="G286" s="7"/>
      <c r="H286" s="7"/>
      <c r="I286" s="7"/>
    </row>
    <row r="287" spans="1:9" s="5" customFormat="1" ht="11.25">
      <c r="A287" s="2"/>
      <c r="B287" s="2"/>
      <c r="C287" s="2"/>
      <c r="D287" s="3"/>
      <c r="E287" s="2"/>
      <c r="F287" s="6"/>
      <c r="G287" s="7"/>
      <c r="H287" s="7"/>
      <c r="I287" s="7"/>
    </row>
    <row r="556" ht="11.25"/>
    <row r="557" ht="11.25"/>
    <row r="558" ht="11.25"/>
    <row r="559" ht="11.25"/>
    <row r="560" ht="11.25"/>
    <row r="561" ht="11.25"/>
    <row r="562" ht="11.25"/>
    <row r="563" ht="11.25"/>
    <row r="564" ht="11.25"/>
    <row r="565" ht="11.25"/>
    <row r="566" ht="11.25"/>
    <row r="567" ht="11.25"/>
    <row r="568" ht="11.25"/>
    <row r="569" ht="11.25"/>
    <row r="570" ht="11.25"/>
    <row r="571" ht="11.25"/>
    <row r="573" ht="11.25"/>
    <row r="574" ht="11.25"/>
    <row r="575" ht="11.25"/>
    <row r="576" ht="11.25"/>
    <row r="577" ht="11.25"/>
    <row r="578" ht="11.25"/>
    <row r="579" ht="11.25"/>
    <row r="580" ht="11.25"/>
    <row r="581" ht="11.25"/>
    <row r="582" ht="11.25"/>
    <row r="583" ht="11.25"/>
    <row r="584" ht="11.25"/>
    <row r="585" ht="11.25"/>
    <row r="586" ht="11.25"/>
    <row r="587" ht="11.25"/>
    <row r="588" ht="11.25"/>
    <row r="589" ht="11.25"/>
    <row r="590" ht="11.25"/>
    <row r="591" ht="11.25"/>
    <row r="592" ht="11.25"/>
    <row r="593" ht="11.25"/>
    <row r="594" ht="11.25"/>
    <row r="595" ht="11.25"/>
    <row r="596" ht="11.25"/>
    <row r="597" ht="11.25"/>
    <row r="598" ht="11.25"/>
    <row r="599" ht="11.25"/>
    <row r="600" ht="11.25"/>
    <row r="601" ht="11.25"/>
    <row r="602" ht="11.25"/>
    <row r="603" ht="11.25"/>
    <row r="604" ht="11.25"/>
    <row r="605" ht="11.25"/>
    <row r="606" ht="11.25"/>
    <row r="607" ht="11.25"/>
    <row r="608" ht="11.25"/>
    <row r="609" ht="11.25"/>
    <row r="610" ht="11.25"/>
    <row r="611" ht="11.25"/>
    <row r="612" ht="11.25"/>
    <row r="613" ht="11.25"/>
    <row r="614" ht="11.25"/>
    <row r="615" ht="11.25"/>
    <row r="637" ht="11.25"/>
    <row r="638" ht="11.25"/>
    <row r="639" ht="11.25"/>
    <row r="640" ht="11.25"/>
    <row r="641" ht="11.25"/>
    <row r="642" ht="11.25"/>
    <row r="643" ht="11.25"/>
    <row r="644" ht="11.25"/>
    <row r="645" ht="11.25"/>
    <row r="646" ht="11.25"/>
    <row r="647" ht="11.25"/>
    <row r="648" ht="11.25"/>
    <row r="649" ht="11.25"/>
    <row r="650" ht="11.25"/>
    <row r="651" ht="11.25"/>
    <row r="652" ht="11.25"/>
    <row r="653" ht="11.25"/>
    <row r="654" ht="11.25"/>
    <row r="655" ht="11.25"/>
    <row r="656" ht="11.25"/>
    <row r="657" ht="11.25"/>
    <row r="658" ht="11.25"/>
    <row r="659" ht="11.25"/>
    <row r="660" ht="11.25"/>
    <row r="661" ht="11.25"/>
    <row r="662" ht="11.25"/>
    <row r="663" ht="11.25"/>
    <row r="664" ht="11.25"/>
    <row r="665" ht="11.25"/>
    <row r="666" ht="11.25"/>
    <row r="667" ht="11.25"/>
    <row r="668" ht="11.25"/>
    <row r="669" ht="11.25"/>
    <row r="670" ht="11.25"/>
    <row r="671" ht="11.25"/>
    <row r="672" ht="11.25"/>
    <row r="673" ht="11.25"/>
    <row r="674" ht="11.25"/>
    <row r="675" ht="11.25"/>
    <row r="676" ht="11.25"/>
    <row r="677" ht="11.25"/>
    <row r="678" ht="11.25"/>
    <row r="679" ht="11.25"/>
    <row r="680" ht="11.25"/>
    <row r="681" ht="11.25"/>
    <row r="682" ht="11.25"/>
    <row r="683" ht="11.25"/>
    <row r="684" ht="11.25"/>
    <row r="685" ht="11.25"/>
    <row r="686" ht="11.25"/>
    <row r="687" ht="11.25"/>
    <row r="688" ht="11.25"/>
    <row r="689" ht="11.25"/>
    <row r="690" ht="11.25"/>
    <row r="691" ht="11.25"/>
    <row r="692" ht="11.25"/>
    <row r="693" ht="11.25"/>
    <row r="694" ht="11.25"/>
    <row r="695" ht="11.25"/>
    <row r="696" ht="11.25"/>
    <row r="697" ht="11.25"/>
    <row r="698" ht="11.25"/>
    <row r="699" ht="11.25"/>
    <row r="701" ht="11.25"/>
    <row r="702" ht="11.25"/>
    <row r="703" ht="11.25"/>
    <row r="704" ht="11.25"/>
    <row r="705" ht="11.25"/>
    <row r="706" ht="11.25"/>
    <row r="707" ht="11.25"/>
    <row r="708" ht="11.25"/>
    <row r="709" ht="11.25"/>
    <row r="710" ht="11.25"/>
    <row r="711" ht="11.25"/>
    <row r="712" ht="11.25"/>
    <row r="713" ht="11.25"/>
    <row r="714" ht="11.25"/>
    <row r="715" ht="11.25"/>
    <row r="716" ht="11.25"/>
    <row r="717" ht="11.25"/>
    <row r="718" ht="11.25"/>
    <row r="719" ht="11.25"/>
    <row r="720" ht="11.25"/>
    <row r="721" ht="11.25"/>
    <row r="722" ht="11.25"/>
    <row r="723" ht="11.25"/>
    <row r="724" ht="11.25"/>
    <row r="725" ht="11.25"/>
    <row r="726" ht="11.25"/>
    <row r="727" ht="11.25"/>
    <row r="728" ht="11.25"/>
    <row r="729" ht="11.25"/>
    <row r="730" ht="11.25"/>
    <row r="731" ht="11.25"/>
    <row r="732" ht="11.25"/>
    <row r="733" ht="11.25"/>
    <row r="734" ht="11.25"/>
    <row r="735" ht="11.25"/>
    <row r="736" ht="11.25"/>
    <row r="737" ht="11.25"/>
    <row r="738" ht="11.25"/>
    <row r="739" ht="11.25"/>
    <row r="740" ht="11.25"/>
    <row r="741" ht="11.25"/>
    <row r="742" ht="11.25"/>
    <row r="744" ht="11.25"/>
    <row r="745" ht="11.25"/>
    <row r="746" ht="11.25"/>
    <row r="747" ht="11.25"/>
    <row r="748" ht="11.25"/>
    <row r="749" ht="11.25"/>
    <row r="750" ht="11.25"/>
    <row r="751" ht="11.25"/>
    <row r="752" ht="11.25"/>
    <row r="753" ht="11.25"/>
    <row r="754" ht="11.25"/>
    <row r="755" ht="11.25"/>
    <row r="756" ht="11.25"/>
    <row r="757" ht="11.25"/>
    <row r="758" ht="11.25"/>
    <row r="759" ht="11.25"/>
    <row r="760" ht="11.25"/>
    <row r="761" ht="11.25"/>
    <row r="762" ht="11.25"/>
    <row r="763" ht="11.25"/>
    <row r="764" ht="11.25"/>
    <row r="765" ht="11.25"/>
    <row r="766" ht="11.25"/>
    <row r="767" ht="11.25"/>
    <row r="768" ht="11.25"/>
    <row r="769" ht="11.25"/>
    <row r="770" ht="11.25"/>
    <row r="771" ht="11.25"/>
    <row r="772" ht="11.25"/>
    <row r="773" ht="11.25"/>
    <row r="774" ht="11.25"/>
    <row r="775" ht="11.25"/>
    <row r="776" ht="11.25"/>
    <row r="777" ht="11.25"/>
    <row r="778" ht="11.25"/>
    <row r="779" ht="11.25"/>
    <row r="780" ht="11.25"/>
    <row r="781" ht="11.25"/>
    <row r="782" ht="11.25"/>
    <row r="783" ht="11.25"/>
    <row r="784" ht="11.25"/>
    <row r="785" ht="11.25"/>
    <row r="786" ht="11.25"/>
    <row r="787" ht="11.25"/>
    <row r="788" ht="11.25"/>
    <row r="789" ht="11.25"/>
    <row r="790" ht="11.25"/>
    <row r="791" ht="11.25"/>
    <row r="792" ht="11.25"/>
  </sheetData>
  <sheetProtection/>
  <mergeCells count="1">
    <mergeCell ref="A7:I8"/>
  </mergeCells>
  <printOptions/>
  <pageMargins left="0.5118110236220472" right="0.5118110236220472" top="0.7874015748031497" bottom="0.7874015748031497" header="0.31496062992125984" footer="0.31496062992125984"/>
  <pageSetup fitToHeight="0" fitToWidth="1" horizontalDpi="600" verticalDpi="600" orientation="portrait" paperSize="9" scale="56" r:id="rId3"/>
  <headerFooter>
    <oddFooter>&amp;CPágina &amp;P de &amp;N</oddFooter>
  </headerFooter>
  <rowBreaks count="6" manualBreakCount="6">
    <brk id="20" max="8" man="1"/>
    <brk id="49" max="8" man="1"/>
    <brk id="96" max="8" man="1"/>
    <brk id="131" max="8" man="1"/>
    <brk id="165" max="8" man="1"/>
    <brk id="196" max="8" man="1"/>
  </rowBreaks>
  <legacyDrawing r:id="rId2"/>
</worksheet>
</file>

<file path=xl/worksheets/sheet2.xml><?xml version="1.0" encoding="utf-8"?>
<worksheet xmlns="http://schemas.openxmlformats.org/spreadsheetml/2006/main" xmlns:r="http://schemas.openxmlformats.org/officeDocument/2006/relationships">
  <sheetPr codeName="Planilha3">
    <pageSetUpPr fitToPage="1"/>
  </sheetPr>
  <dimension ref="A1:N432"/>
  <sheetViews>
    <sheetView showGridLines="0" view="pageBreakPreview" zoomScaleSheetLayoutView="100" zoomScalePageLayoutView="0" workbookViewId="0" topLeftCell="A1">
      <pane ySplit="9" topLeftCell="A57" activePane="bottomLeft" state="frozen"/>
      <selection pane="topLeft" activeCell="I12" sqref="I12"/>
      <selection pane="bottomLeft" activeCell="A58" sqref="A58"/>
    </sheetView>
  </sheetViews>
  <sheetFormatPr defaultColWidth="9.140625" defaultRowHeight="15"/>
  <cols>
    <col min="1" max="1" width="15.00390625" style="12" customWidth="1"/>
    <col min="2" max="2" width="14.421875" style="12" customWidth="1"/>
    <col min="3" max="3" width="9.8515625" style="12" customWidth="1"/>
    <col min="4" max="4" width="36.7109375" style="167" customWidth="1"/>
    <col min="5" max="5" width="9.7109375" style="12" customWidth="1"/>
    <col min="6" max="6" width="10.8515625" style="12" customWidth="1"/>
    <col min="7" max="10" width="9.7109375" style="12" customWidth="1"/>
    <col min="11" max="11" width="11.00390625" style="12" customWidth="1"/>
    <col min="12" max="12" width="9.7109375" style="12" customWidth="1"/>
    <col min="13" max="13" width="12.7109375" style="12" customWidth="1"/>
    <col min="14" max="14" width="15.8515625" style="12" bestFit="1" customWidth="1"/>
    <col min="15" max="16384" width="9.140625" style="12" customWidth="1"/>
  </cols>
  <sheetData>
    <row r="1" spans="1:13" ht="11.25">
      <c r="A1" s="70"/>
      <c r="B1" s="71"/>
      <c r="C1" s="71"/>
      <c r="D1" s="55"/>
      <c r="E1" s="71"/>
      <c r="F1" s="71"/>
      <c r="G1" s="101"/>
      <c r="H1" s="101"/>
      <c r="I1" s="78"/>
      <c r="J1" s="78"/>
      <c r="K1" s="78"/>
      <c r="L1" s="78"/>
      <c r="M1" s="79"/>
    </row>
    <row r="2" spans="1:13" ht="11.25">
      <c r="A2" s="107"/>
      <c r="B2" s="103" t="s">
        <v>10</v>
      </c>
      <c r="C2" s="3" t="s">
        <v>942</v>
      </c>
      <c r="D2" s="3"/>
      <c r="E2" s="2"/>
      <c r="F2" s="103" t="s">
        <v>13</v>
      </c>
      <c r="G2" s="155">
        <v>45108</v>
      </c>
      <c r="H2" s="104"/>
      <c r="I2" s="156"/>
      <c r="M2" s="80"/>
    </row>
    <row r="3" spans="1:13" ht="11.25">
      <c r="A3" s="107"/>
      <c r="B3" s="103" t="s">
        <v>11</v>
      </c>
      <c r="C3" s="3" t="s">
        <v>394</v>
      </c>
      <c r="D3" s="3"/>
      <c r="E3" s="2"/>
      <c r="F3" s="103" t="s">
        <v>14</v>
      </c>
      <c r="G3" s="81">
        <v>0.2420073873344104</v>
      </c>
      <c r="H3" s="104"/>
      <c r="I3" s="156"/>
      <c r="M3" s="80"/>
    </row>
    <row r="4" spans="1:13" ht="11.25">
      <c r="A4" s="107"/>
      <c r="B4" s="103" t="s">
        <v>41</v>
      </c>
      <c r="C4" s="3" t="s">
        <v>395</v>
      </c>
      <c r="D4" s="3"/>
      <c r="E4" s="2"/>
      <c r="F4" s="103"/>
      <c r="G4" s="169"/>
      <c r="H4" s="104"/>
      <c r="I4" s="156"/>
      <c r="M4" s="80"/>
    </row>
    <row r="5" spans="1:13" ht="11.25">
      <c r="A5" s="107"/>
      <c r="B5" s="103" t="s">
        <v>12</v>
      </c>
      <c r="C5" s="3" t="s">
        <v>396</v>
      </c>
      <c r="D5" s="3"/>
      <c r="E5" s="2"/>
      <c r="F5" s="103"/>
      <c r="G5" s="169"/>
      <c r="H5" s="158"/>
      <c r="I5" s="156"/>
      <c r="M5" s="80"/>
    </row>
    <row r="6" spans="1:13" ht="11.25">
      <c r="A6" s="107"/>
      <c r="B6" s="103"/>
      <c r="C6" s="3"/>
      <c r="D6" s="3"/>
      <c r="E6" s="2"/>
      <c r="F6" s="157"/>
      <c r="G6" s="157"/>
      <c r="H6" s="158"/>
      <c r="I6" s="156"/>
      <c r="M6" s="80"/>
    </row>
    <row r="7" spans="1:13" ht="12" thickBot="1">
      <c r="A7" s="74"/>
      <c r="B7" s="2"/>
      <c r="C7" s="2"/>
      <c r="D7" s="3"/>
      <c r="E7" s="2"/>
      <c r="F7" s="2"/>
      <c r="G7" s="104"/>
      <c r="H7" s="104"/>
      <c r="M7" s="80"/>
    </row>
    <row r="8" spans="1:14" ht="15.75">
      <c r="A8" s="295" t="s">
        <v>36</v>
      </c>
      <c r="B8" s="296"/>
      <c r="C8" s="296"/>
      <c r="D8" s="296"/>
      <c r="E8" s="296"/>
      <c r="F8" s="296"/>
      <c r="G8" s="296"/>
      <c r="H8" s="296"/>
      <c r="I8" s="296"/>
      <c r="J8" s="296"/>
      <c r="K8" s="296"/>
      <c r="L8" s="296"/>
      <c r="M8" s="297"/>
      <c r="N8" s="199"/>
    </row>
    <row r="9" spans="1:14" s="1" customFormat="1" ht="12">
      <c r="A9" s="220" t="s">
        <v>0</v>
      </c>
      <c r="B9" s="221" t="s">
        <v>1</v>
      </c>
      <c r="C9" s="221" t="s">
        <v>2</v>
      </c>
      <c r="D9" s="178" t="s">
        <v>3</v>
      </c>
      <c r="E9" s="99" t="s">
        <v>37</v>
      </c>
      <c r="F9" s="99" t="s">
        <v>46</v>
      </c>
      <c r="G9" s="99" t="s">
        <v>47</v>
      </c>
      <c r="H9" s="99" t="s">
        <v>48</v>
      </c>
      <c r="I9" s="99" t="s">
        <v>49</v>
      </c>
      <c r="J9" s="99" t="s">
        <v>38</v>
      </c>
      <c r="K9" s="99" t="s">
        <v>78</v>
      </c>
      <c r="L9" s="219" t="s">
        <v>4</v>
      </c>
      <c r="M9" s="194" t="s">
        <v>39</v>
      </c>
      <c r="N9" s="205"/>
    </row>
    <row r="10" spans="1:14" ht="11.25">
      <c r="A10" s="142">
        <v>1</v>
      </c>
      <c r="B10" s="39" t="s">
        <v>166</v>
      </c>
      <c r="C10" s="40"/>
      <c r="D10" s="40"/>
      <c r="E10" s="41"/>
      <c r="F10" s="41"/>
      <c r="G10" s="41"/>
      <c r="H10" s="41"/>
      <c r="I10" s="41"/>
      <c r="J10" s="41"/>
      <c r="K10" s="41"/>
      <c r="L10" s="41"/>
      <c r="M10" s="42"/>
      <c r="N10" s="206"/>
    </row>
    <row r="11" spans="1:14" ht="11.25">
      <c r="A11" s="179" t="s">
        <v>8</v>
      </c>
      <c r="B11" s="43" t="s">
        <v>9</v>
      </c>
      <c r="C11" s="44"/>
      <c r="D11" s="44"/>
      <c r="E11" s="45"/>
      <c r="F11" s="45"/>
      <c r="G11" s="45"/>
      <c r="H11" s="45"/>
      <c r="I11" s="45"/>
      <c r="J11" s="45"/>
      <c r="K11" s="45"/>
      <c r="L11" s="45"/>
      <c r="M11" s="46"/>
      <c r="N11" s="206"/>
    </row>
    <row r="12" spans="1:14" ht="11.25">
      <c r="A12" s="218" t="s">
        <v>40</v>
      </c>
      <c r="B12" s="182" t="s">
        <v>149</v>
      </c>
      <c r="C12" s="47" t="s">
        <v>44</v>
      </c>
      <c r="D12" s="87" t="s">
        <v>9</v>
      </c>
      <c r="E12" s="48"/>
      <c r="F12" s="48"/>
      <c r="G12" s="48"/>
      <c r="H12" s="48"/>
      <c r="I12" s="48"/>
      <c r="J12" s="48"/>
      <c r="K12" s="48"/>
      <c r="L12" s="182" t="s">
        <v>69</v>
      </c>
      <c r="M12" s="49">
        <v>3</v>
      </c>
      <c r="N12" s="201"/>
    </row>
    <row r="13" spans="1:14" ht="11.25">
      <c r="A13" s="50"/>
      <c r="B13" s="143"/>
      <c r="C13" s="51"/>
      <c r="D13" s="52" t="s">
        <v>167</v>
      </c>
      <c r="E13" s="53">
        <v>3</v>
      </c>
      <c r="F13" s="53"/>
      <c r="G13" s="53"/>
      <c r="H13" s="53"/>
      <c r="I13" s="53"/>
      <c r="J13" s="53"/>
      <c r="K13" s="53"/>
      <c r="L13" s="53"/>
      <c r="M13" s="49">
        <v>3</v>
      </c>
      <c r="N13" s="207"/>
    </row>
    <row r="14" spans="1:14" ht="45">
      <c r="A14" s="218" t="s">
        <v>148</v>
      </c>
      <c r="B14" s="182" t="s">
        <v>55</v>
      </c>
      <c r="C14" s="47">
        <v>93210</v>
      </c>
      <c r="D14" s="87" t="s">
        <v>84</v>
      </c>
      <c r="E14" s="48"/>
      <c r="F14" s="48"/>
      <c r="G14" s="48"/>
      <c r="H14" s="48"/>
      <c r="I14" s="48"/>
      <c r="J14" s="48"/>
      <c r="K14" s="48"/>
      <c r="L14" s="182" t="s">
        <v>83</v>
      </c>
      <c r="M14" s="49">
        <v>28.38</v>
      </c>
      <c r="N14" s="201"/>
    </row>
    <row r="15" spans="1:14" ht="11.25">
      <c r="A15" s="50"/>
      <c r="B15" s="143"/>
      <c r="C15" s="51"/>
      <c r="D15" s="52" t="s">
        <v>168</v>
      </c>
      <c r="E15" s="53">
        <v>1</v>
      </c>
      <c r="F15" s="53"/>
      <c r="G15" s="53">
        <v>4.3</v>
      </c>
      <c r="H15" s="53">
        <v>6.6</v>
      </c>
      <c r="I15" s="53"/>
      <c r="J15" s="53"/>
      <c r="K15" s="53"/>
      <c r="L15" s="53"/>
      <c r="M15" s="49">
        <v>28.38</v>
      </c>
      <c r="N15" s="207"/>
    </row>
    <row r="16" spans="1:14" ht="56.25">
      <c r="A16" s="218" t="s">
        <v>150</v>
      </c>
      <c r="B16" s="182" t="s">
        <v>147</v>
      </c>
      <c r="C16" s="47">
        <v>10777</v>
      </c>
      <c r="D16" s="87" t="s">
        <v>1006</v>
      </c>
      <c r="E16" s="48"/>
      <c r="F16" s="48"/>
      <c r="G16" s="48"/>
      <c r="H16" s="48"/>
      <c r="I16" s="48"/>
      <c r="J16" s="48"/>
      <c r="K16" s="48"/>
      <c r="L16" s="182" t="s">
        <v>160</v>
      </c>
      <c r="M16" s="49">
        <v>3</v>
      </c>
      <c r="N16" s="201"/>
    </row>
    <row r="17" spans="1:14" ht="11.25">
      <c r="A17" s="50"/>
      <c r="B17" s="143"/>
      <c r="C17" s="51"/>
      <c r="D17" s="52" t="s">
        <v>167</v>
      </c>
      <c r="E17" s="53">
        <v>3</v>
      </c>
      <c r="F17" s="53"/>
      <c r="G17" s="53"/>
      <c r="H17" s="53"/>
      <c r="I17" s="53"/>
      <c r="J17" s="53"/>
      <c r="K17" s="53"/>
      <c r="L17" s="53"/>
      <c r="M17" s="49">
        <v>3</v>
      </c>
      <c r="N17" s="207"/>
    </row>
    <row r="18" spans="1:14" ht="45">
      <c r="A18" s="218" t="s">
        <v>151</v>
      </c>
      <c r="B18" s="182" t="s">
        <v>147</v>
      </c>
      <c r="C18" s="47">
        <v>4813</v>
      </c>
      <c r="D18" s="87" t="s">
        <v>1016</v>
      </c>
      <c r="E18" s="48"/>
      <c r="F18" s="48"/>
      <c r="G18" s="48"/>
      <c r="H18" s="48"/>
      <c r="I18" s="48"/>
      <c r="J18" s="48"/>
      <c r="K18" s="48"/>
      <c r="L18" s="182" t="s">
        <v>154</v>
      </c>
      <c r="M18" s="49">
        <v>2.26</v>
      </c>
      <c r="N18" s="201"/>
    </row>
    <row r="19" spans="1:14" ht="11.25">
      <c r="A19" s="50"/>
      <c r="B19" s="143"/>
      <c r="C19" s="51"/>
      <c r="D19" s="52" t="s">
        <v>169</v>
      </c>
      <c r="E19" s="53">
        <v>1</v>
      </c>
      <c r="F19" s="53"/>
      <c r="G19" s="53">
        <v>2</v>
      </c>
      <c r="H19" s="53"/>
      <c r="I19" s="53">
        <v>1.13</v>
      </c>
      <c r="J19" s="53"/>
      <c r="K19" s="53"/>
      <c r="L19" s="53"/>
      <c r="M19" s="49">
        <v>2.26</v>
      </c>
      <c r="N19" s="207"/>
    </row>
    <row r="20" spans="1:14" ht="11.25">
      <c r="A20" s="218" t="s">
        <v>152</v>
      </c>
      <c r="B20" s="182" t="s">
        <v>149</v>
      </c>
      <c r="C20" s="47" t="s">
        <v>170</v>
      </c>
      <c r="D20" s="87" t="s">
        <v>182</v>
      </c>
      <c r="E20" s="48"/>
      <c r="F20" s="48"/>
      <c r="G20" s="48"/>
      <c r="H20" s="48"/>
      <c r="I20" s="48"/>
      <c r="J20" s="48"/>
      <c r="K20" s="48"/>
      <c r="L20" s="182" t="s">
        <v>183</v>
      </c>
      <c r="M20" s="49">
        <v>1</v>
      </c>
      <c r="N20" s="201"/>
    </row>
    <row r="21" spans="1:14" ht="11.25">
      <c r="A21" s="50"/>
      <c r="B21" s="143"/>
      <c r="C21" s="51"/>
      <c r="D21" s="52" t="s">
        <v>171</v>
      </c>
      <c r="E21" s="53">
        <v>1</v>
      </c>
      <c r="F21" s="53"/>
      <c r="G21" s="53"/>
      <c r="H21" s="53"/>
      <c r="I21" s="53"/>
      <c r="J21" s="53"/>
      <c r="K21" s="53"/>
      <c r="L21" s="53"/>
      <c r="M21" s="49">
        <v>1</v>
      </c>
      <c r="N21" s="207"/>
    </row>
    <row r="22" spans="1:14" ht="11.25">
      <c r="A22" s="218" t="s">
        <v>174</v>
      </c>
      <c r="B22" s="182" t="s">
        <v>149</v>
      </c>
      <c r="C22" s="47" t="s">
        <v>172</v>
      </c>
      <c r="D22" s="87" t="s">
        <v>188</v>
      </c>
      <c r="E22" s="48"/>
      <c r="F22" s="48"/>
      <c r="G22" s="48"/>
      <c r="H22" s="48"/>
      <c r="I22" s="48"/>
      <c r="J22" s="48"/>
      <c r="K22" s="48"/>
      <c r="L22" s="182" t="s">
        <v>183</v>
      </c>
      <c r="M22" s="49">
        <v>1</v>
      </c>
      <c r="N22" s="201"/>
    </row>
    <row r="23" spans="1:14" ht="11.25">
      <c r="A23" s="50"/>
      <c r="B23" s="143"/>
      <c r="C23" s="51"/>
      <c r="D23" s="52" t="s">
        <v>173</v>
      </c>
      <c r="E23" s="53">
        <v>1</v>
      </c>
      <c r="F23" s="53"/>
      <c r="G23" s="53"/>
      <c r="H23" s="53"/>
      <c r="I23" s="53"/>
      <c r="J23" s="53"/>
      <c r="K23" s="53"/>
      <c r="L23" s="53"/>
      <c r="M23" s="49">
        <v>1</v>
      </c>
      <c r="N23" s="207"/>
    </row>
    <row r="24" spans="1:14" ht="11.25">
      <c r="A24" s="142">
        <v>2</v>
      </c>
      <c r="B24" s="39" t="s">
        <v>176</v>
      </c>
      <c r="C24" s="40"/>
      <c r="D24" s="40"/>
      <c r="E24" s="41"/>
      <c r="F24" s="41"/>
      <c r="G24" s="41"/>
      <c r="H24" s="41"/>
      <c r="I24" s="41"/>
      <c r="J24" s="41"/>
      <c r="K24" s="41"/>
      <c r="L24" s="41"/>
      <c r="M24" s="42"/>
      <c r="N24" s="206"/>
    </row>
    <row r="25" spans="1:14" ht="11.25">
      <c r="A25" s="179" t="s">
        <v>205</v>
      </c>
      <c r="B25" s="43" t="s">
        <v>938</v>
      </c>
      <c r="C25" s="44"/>
      <c r="D25" s="44"/>
      <c r="E25" s="45"/>
      <c r="F25" s="45"/>
      <c r="G25" s="45"/>
      <c r="H25" s="45"/>
      <c r="I25" s="45"/>
      <c r="J25" s="45"/>
      <c r="K25" s="45"/>
      <c r="L25" s="45"/>
      <c r="M25" s="46"/>
      <c r="N25" s="206"/>
    </row>
    <row r="26" spans="1:14" ht="56.25">
      <c r="A26" s="218" t="s">
        <v>222</v>
      </c>
      <c r="B26" s="182" t="s">
        <v>55</v>
      </c>
      <c r="C26" s="47">
        <v>97084</v>
      </c>
      <c r="D26" s="87" t="s">
        <v>262</v>
      </c>
      <c r="E26" s="48"/>
      <c r="F26" s="48"/>
      <c r="G26" s="48"/>
      <c r="H26" s="48"/>
      <c r="I26" s="48"/>
      <c r="J26" s="48"/>
      <c r="K26" s="48"/>
      <c r="L26" s="182" t="s">
        <v>83</v>
      </c>
      <c r="M26" s="49">
        <v>275</v>
      </c>
      <c r="N26" s="201"/>
    </row>
    <row r="27" spans="1:14" ht="11.25">
      <c r="A27" s="50"/>
      <c r="B27" s="143"/>
      <c r="C27" s="51"/>
      <c r="D27" s="52" t="s">
        <v>940</v>
      </c>
      <c r="E27" s="53">
        <v>275</v>
      </c>
      <c r="F27" s="53"/>
      <c r="G27" s="53"/>
      <c r="H27" s="53"/>
      <c r="I27" s="53"/>
      <c r="J27" s="53"/>
      <c r="K27" s="53"/>
      <c r="L27" s="53"/>
      <c r="M27" s="49">
        <v>275</v>
      </c>
      <c r="N27" s="207"/>
    </row>
    <row r="28" spans="1:14" ht="33.75">
      <c r="A28" s="218" t="s">
        <v>223</v>
      </c>
      <c r="B28" s="182" t="s">
        <v>55</v>
      </c>
      <c r="C28" s="47">
        <v>96622</v>
      </c>
      <c r="D28" s="87" t="s">
        <v>98</v>
      </c>
      <c r="E28" s="48"/>
      <c r="F28" s="48"/>
      <c r="G28" s="48"/>
      <c r="H28" s="48"/>
      <c r="I28" s="48"/>
      <c r="J28" s="48"/>
      <c r="K28" s="48"/>
      <c r="L28" s="182" t="s">
        <v>54</v>
      </c>
      <c r="M28" s="49">
        <v>27.5</v>
      </c>
      <c r="N28" s="201"/>
    </row>
    <row r="29" spans="1:14" ht="11.25">
      <c r="A29" s="50"/>
      <c r="B29" s="143"/>
      <c r="C29" s="51"/>
      <c r="D29" s="52" t="s">
        <v>939</v>
      </c>
      <c r="E29" s="53">
        <v>275</v>
      </c>
      <c r="F29" s="53"/>
      <c r="G29" s="53"/>
      <c r="H29" s="53"/>
      <c r="I29" s="53">
        <v>0.1</v>
      </c>
      <c r="J29" s="53"/>
      <c r="K29" s="53"/>
      <c r="L29" s="53"/>
      <c r="M29" s="49">
        <v>27.5</v>
      </c>
      <c r="N29" s="207"/>
    </row>
    <row r="30" spans="1:14" ht="33.75">
      <c r="A30" s="218" t="s">
        <v>224</v>
      </c>
      <c r="B30" s="182" t="s">
        <v>55</v>
      </c>
      <c r="C30" s="47">
        <v>97088</v>
      </c>
      <c r="D30" s="87" t="s">
        <v>264</v>
      </c>
      <c r="E30" s="48"/>
      <c r="F30" s="48"/>
      <c r="G30" s="48"/>
      <c r="H30" s="48"/>
      <c r="I30" s="48"/>
      <c r="J30" s="48"/>
      <c r="K30" s="48"/>
      <c r="L30" s="182" t="s">
        <v>93</v>
      </c>
      <c r="M30" s="49">
        <v>47.5</v>
      </c>
      <c r="N30" s="201"/>
    </row>
    <row r="31" spans="1:14" ht="11.25">
      <c r="A31" s="50"/>
      <c r="B31" s="143"/>
      <c r="C31" s="51"/>
      <c r="D31" s="52" t="s">
        <v>940</v>
      </c>
      <c r="E31" s="53">
        <v>47.5</v>
      </c>
      <c r="F31" s="53"/>
      <c r="G31" s="53"/>
      <c r="H31" s="53"/>
      <c r="I31" s="53"/>
      <c r="J31" s="53"/>
      <c r="K31" s="53"/>
      <c r="L31" s="53"/>
      <c r="M31" s="49">
        <v>47.5</v>
      </c>
      <c r="N31" s="207"/>
    </row>
    <row r="32" spans="1:14" ht="33.75">
      <c r="A32" s="218" t="s">
        <v>225</v>
      </c>
      <c r="B32" s="182" t="s">
        <v>55</v>
      </c>
      <c r="C32" s="47">
        <v>97087</v>
      </c>
      <c r="D32" s="87" t="s">
        <v>263</v>
      </c>
      <c r="E32" s="48"/>
      <c r="F32" s="48"/>
      <c r="G32" s="48"/>
      <c r="H32" s="48"/>
      <c r="I32" s="48"/>
      <c r="J32" s="48"/>
      <c r="K32" s="48"/>
      <c r="L32" s="182" t="s">
        <v>83</v>
      </c>
      <c r="M32" s="49">
        <v>275</v>
      </c>
      <c r="N32" s="201"/>
    </row>
    <row r="33" spans="1:14" ht="11.25">
      <c r="A33" s="50"/>
      <c r="B33" s="143"/>
      <c r="C33" s="51"/>
      <c r="D33" s="52" t="s">
        <v>940</v>
      </c>
      <c r="E33" s="53">
        <v>275</v>
      </c>
      <c r="F33" s="53"/>
      <c r="G33" s="53"/>
      <c r="H33" s="53"/>
      <c r="I33" s="53"/>
      <c r="J33" s="53"/>
      <c r="K33" s="53"/>
      <c r="L33" s="53"/>
      <c r="M33" s="49">
        <v>275</v>
      </c>
      <c r="N33" s="207"/>
    </row>
    <row r="34" spans="1:14" ht="67.5">
      <c r="A34" s="218" t="s">
        <v>1037</v>
      </c>
      <c r="B34" s="182" t="s">
        <v>55</v>
      </c>
      <c r="C34" s="47">
        <v>87690</v>
      </c>
      <c r="D34" s="87" t="s">
        <v>257</v>
      </c>
      <c r="E34" s="48"/>
      <c r="F34" s="48"/>
      <c r="G34" s="48"/>
      <c r="H34" s="48"/>
      <c r="I34" s="48"/>
      <c r="J34" s="48"/>
      <c r="K34" s="48"/>
      <c r="L34" s="182" t="s">
        <v>83</v>
      </c>
      <c r="M34" s="49">
        <v>275</v>
      </c>
      <c r="N34" s="201"/>
    </row>
    <row r="35" spans="1:14" ht="11.25">
      <c r="A35" s="50"/>
      <c r="B35" s="143"/>
      <c r="C35" s="51"/>
      <c r="D35" s="52" t="s">
        <v>940</v>
      </c>
      <c r="E35" s="53">
        <v>275</v>
      </c>
      <c r="F35" s="53"/>
      <c r="G35" s="53"/>
      <c r="H35" s="53"/>
      <c r="I35" s="53"/>
      <c r="J35" s="53"/>
      <c r="K35" s="53"/>
      <c r="L35" s="53"/>
      <c r="M35" s="49">
        <v>275</v>
      </c>
      <c r="N35" s="207"/>
    </row>
    <row r="36" spans="1:14" ht="11.25">
      <c r="A36" s="179" t="s">
        <v>206</v>
      </c>
      <c r="B36" s="43" t="s">
        <v>177</v>
      </c>
      <c r="C36" s="44"/>
      <c r="D36" s="44"/>
      <c r="E36" s="45"/>
      <c r="F36" s="45"/>
      <c r="G36" s="45"/>
      <c r="H36" s="45"/>
      <c r="I36" s="45"/>
      <c r="J36" s="45"/>
      <c r="K36" s="45"/>
      <c r="L36" s="45"/>
      <c r="M36" s="46"/>
      <c r="N36" s="206"/>
    </row>
    <row r="37" spans="1:14" ht="22.5">
      <c r="A37" s="218" t="s">
        <v>226</v>
      </c>
      <c r="B37" s="182" t="s">
        <v>55</v>
      </c>
      <c r="C37" s="47">
        <v>98557</v>
      </c>
      <c r="D37" s="87" t="s">
        <v>108</v>
      </c>
      <c r="E37" s="48"/>
      <c r="F37" s="48"/>
      <c r="G37" s="48"/>
      <c r="H37" s="48"/>
      <c r="I37" s="48"/>
      <c r="J37" s="48"/>
      <c r="K37" s="48"/>
      <c r="L37" s="182" t="s">
        <v>83</v>
      </c>
      <c r="M37" s="49">
        <v>27.43</v>
      </c>
      <c r="N37" s="201"/>
    </row>
    <row r="38" spans="1:14" ht="11.25">
      <c r="A38" s="50"/>
      <c r="B38" s="143"/>
      <c r="C38" s="51"/>
      <c r="D38" s="52" t="s">
        <v>203</v>
      </c>
      <c r="E38" s="53">
        <v>27.43</v>
      </c>
      <c r="F38" s="53"/>
      <c r="G38" s="53"/>
      <c r="H38" s="53"/>
      <c r="I38" s="53"/>
      <c r="J38" s="53"/>
      <c r="K38" s="53"/>
      <c r="L38" s="53"/>
      <c r="M38" s="49">
        <v>27.43</v>
      </c>
      <c r="N38" s="207"/>
    </row>
    <row r="39" spans="1:14" ht="11.25">
      <c r="A39" s="142">
        <v>3</v>
      </c>
      <c r="B39" s="39" t="s">
        <v>178</v>
      </c>
      <c r="C39" s="40"/>
      <c r="D39" s="40"/>
      <c r="E39" s="41"/>
      <c r="F39" s="41"/>
      <c r="G39" s="41"/>
      <c r="H39" s="41"/>
      <c r="I39" s="41"/>
      <c r="J39" s="41"/>
      <c r="K39" s="41"/>
      <c r="L39" s="41"/>
      <c r="M39" s="42"/>
      <c r="N39" s="206"/>
    </row>
    <row r="40" spans="1:14" ht="11.25">
      <c r="A40" s="179" t="s">
        <v>209</v>
      </c>
      <c r="B40" s="43" t="s">
        <v>947</v>
      </c>
      <c r="C40" s="44"/>
      <c r="D40" s="44"/>
      <c r="E40" s="45"/>
      <c r="F40" s="45"/>
      <c r="G40" s="45"/>
      <c r="H40" s="45"/>
      <c r="I40" s="45"/>
      <c r="J40" s="45"/>
      <c r="K40" s="45"/>
      <c r="L40" s="45"/>
      <c r="M40" s="46"/>
      <c r="N40" s="206"/>
    </row>
    <row r="41" spans="1:14" ht="56.25">
      <c r="A41" s="218" t="s">
        <v>227</v>
      </c>
      <c r="B41" s="182" t="s">
        <v>55</v>
      </c>
      <c r="C41" s="47">
        <v>101963</v>
      </c>
      <c r="D41" s="87" t="s">
        <v>954</v>
      </c>
      <c r="E41" s="48"/>
      <c r="F41" s="48"/>
      <c r="G41" s="48"/>
      <c r="H41" s="48"/>
      <c r="I41" s="48"/>
      <c r="J41" s="48"/>
      <c r="K41" s="48"/>
      <c r="L41" s="182" t="s">
        <v>83</v>
      </c>
      <c r="M41" s="49">
        <v>97.16</v>
      </c>
      <c r="N41" s="201"/>
    </row>
    <row r="42" spans="1:14" ht="11.25">
      <c r="A42" s="218"/>
      <c r="B42" s="182"/>
      <c r="C42" s="47"/>
      <c r="D42" s="87" t="s">
        <v>944</v>
      </c>
      <c r="E42" s="48">
        <v>97.16</v>
      </c>
      <c r="F42" s="48"/>
      <c r="G42" s="48"/>
      <c r="H42" s="48"/>
      <c r="I42" s="48"/>
      <c r="J42" s="48"/>
      <c r="K42" s="48"/>
      <c r="L42" s="216"/>
      <c r="M42" s="49">
        <v>97.16</v>
      </c>
      <c r="N42" s="201"/>
    </row>
    <row r="43" spans="1:14" ht="56.25">
      <c r="A43" s="218" t="s">
        <v>228</v>
      </c>
      <c r="B43" s="182" t="s">
        <v>149</v>
      </c>
      <c r="C43" s="47" t="s">
        <v>338</v>
      </c>
      <c r="D43" s="87" t="s">
        <v>734</v>
      </c>
      <c r="E43" s="48"/>
      <c r="F43" s="48"/>
      <c r="G43" s="48"/>
      <c r="H43" s="48"/>
      <c r="I43" s="48"/>
      <c r="J43" s="48"/>
      <c r="K43" s="48"/>
      <c r="L43" s="182" t="s">
        <v>83</v>
      </c>
      <c r="M43" s="49">
        <v>185.92</v>
      </c>
      <c r="N43" s="201"/>
    </row>
    <row r="44" spans="1:14" ht="11.25">
      <c r="A44" s="218"/>
      <c r="B44" s="182"/>
      <c r="C44" s="47"/>
      <c r="D44" s="87" t="s">
        <v>944</v>
      </c>
      <c r="E44" s="48">
        <v>185.92</v>
      </c>
      <c r="F44" s="48"/>
      <c r="G44" s="48"/>
      <c r="H44" s="48"/>
      <c r="I44" s="48"/>
      <c r="J44" s="48"/>
      <c r="K44" s="48"/>
      <c r="L44" s="216"/>
      <c r="M44" s="49">
        <v>185.92</v>
      </c>
      <c r="N44" s="201"/>
    </row>
    <row r="45" spans="1:14" ht="11.25">
      <c r="A45" s="179" t="s">
        <v>210</v>
      </c>
      <c r="B45" s="43" t="s">
        <v>943</v>
      </c>
      <c r="C45" s="44"/>
      <c r="D45" s="44"/>
      <c r="E45" s="45"/>
      <c r="F45" s="45"/>
      <c r="G45" s="45"/>
      <c r="H45" s="45"/>
      <c r="I45" s="45"/>
      <c r="J45" s="45"/>
      <c r="K45" s="45"/>
      <c r="L45" s="45"/>
      <c r="M45" s="46"/>
      <c r="N45" s="206"/>
    </row>
    <row r="46" spans="1:14" ht="45">
      <c r="A46" s="218" t="s">
        <v>229</v>
      </c>
      <c r="B46" s="182" t="s">
        <v>55</v>
      </c>
      <c r="C46" s="47">
        <v>92486</v>
      </c>
      <c r="D46" s="87" t="s">
        <v>100</v>
      </c>
      <c r="E46" s="48"/>
      <c r="F46" s="48"/>
      <c r="G46" s="48"/>
      <c r="H46" s="48"/>
      <c r="I46" s="48"/>
      <c r="J46" s="48"/>
      <c r="K46" s="48"/>
      <c r="L46" s="182" t="s">
        <v>83</v>
      </c>
      <c r="M46" s="49">
        <v>97.72</v>
      </c>
      <c r="N46" s="201"/>
    </row>
    <row r="47" spans="1:14" ht="11.25">
      <c r="A47" s="218"/>
      <c r="B47" s="182"/>
      <c r="C47" s="47"/>
      <c r="D47" s="87" t="s">
        <v>944</v>
      </c>
      <c r="E47" s="48">
        <v>97.72</v>
      </c>
      <c r="F47" s="48"/>
      <c r="G47" s="48"/>
      <c r="H47" s="48"/>
      <c r="I47" s="48"/>
      <c r="J47" s="48"/>
      <c r="K47" s="48"/>
      <c r="L47" s="216"/>
      <c r="M47" s="49">
        <v>97.72</v>
      </c>
      <c r="N47" s="201"/>
    </row>
    <row r="48" spans="1:14" ht="45">
      <c r="A48" s="218" t="s">
        <v>948</v>
      </c>
      <c r="B48" s="182" t="s">
        <v>55</v>
      </c>
      <c r="C48" s="47">
        <v>92768</v>
      </c>
      <c r="D48" s="87" t="s">
        <v>354</v>
      </c>
      <c r="E48" s="48"/>
      <c r="F48" s="48"/>
      <c r="G48" s="281"/>
      <c r="H48" s="48"/>
      <c r="I48" s="48"/>
      <c r="J48" s="48"/>
      <c r="K48" s="48"/>
      <c r="L48" s="182" t="s">
        <v>93</v>
      </c>
      <c r="M48" s="49">
        <v>8.58</v>
      </c>
      <c r="N48" s="201"/>
    </row>
    <row r="49" spans="1:14" ht="11.25">
      <c r="A49" s="218"/>
      <c r="B49" s="182"/>
      <c r="C49" s="47"/>
      <c r="D49" s="87" t="s">
        <v>945</v>
      </c>
      <c r="E49" s="48">
        <v>8.58</v>
      </c>
      <c r="F49" s="48"/>
      <c r="G49" s="48"/>
      <c r="H49" s="48"/>
      <c r="I49" s="48"/>
      <c r="J49" s="48"/>
      <c r="K49" s="48"/>
      <c r="L49" s="216"/>
      <c r="M49" s="49">
        <v>8.58</v>
      </c>
      <c r="N49" s="201"/>
    </row>
    <row r="50" spans="1:14" ht="45">
      <c r="A50" s="218" t="s">
        <v>1038</v>
      </c>
      <c r="B50" s="182" t="s">
        <v>55</v>
      </c>
      <c r="C50" s="47">
        <v>92769</v>
      </c>
      <c r="D50" s="87" t="s">
        <v>355</v>
      </c>
      <c r="E50" s="48"/>
      <c r="F50" s="48"/>
      <c r="G50" s="48"/>
      <c r="H50" s="48"/>
      <c r="I50" s="48"/>
      <c r="J50" s="48"/>
      <c r="K50" s="48"/>
      <c r="L50" s="182" t="s">
        <v>93</v>
      </c>
      <c r="M50" s="49">
        <v>87.67</v>
      </c>
      <c r="N50" s="201"/>
    </row>
    <row r="51" spans="1:14" ht="11.25">
      <c r="A51" s="218"/>
      <c r="B51" s="182"/>
      <c r="C51" s="47"/>
      <c r="D51" s="87" t="s">
        <v>381</v>
      </c>
      <c r="E51" s="48">
        <v>87.67</v>
      </c>
      <c r="F51" s="48"/>
      <c r="G51" s="48"/>
      <c r="H51" s="48"/>
      <c r="I51" s="48"/>
      <c r="J51" s="48"/>
      <c r="K51" s="48"/>
      <c r="L51" s="216"/>
      <c r="M51" s="49">
        <v>87.67</v>
      </c>
      <c r="N51" s="201"/>
    </row>
    <row r="52" spans="1:14" ht="45">
      <c r="A52" s="218" t="s">
        <v>1039</v>
      </c>
      <c r="B52" s="182" t="s">
        <v>55</v>
      </c>
      <c r="C52" s="47">
        <v>92770</v>
      </c>
      <c r="D52" s="87" t="s">
        <v>356</v>
      </c>
      <c r="E52" s="48"/>
      <c r="F52" s="48"/>
      <c r="G52" s="48"/>
      <c r="H52" s="48"/>
      <c r="I52" s="48"/>
      <c r="J52" s="48"/>
      <c r="K52" s="48"/>
      <c r="L52" s="182" t="s">
        <v>93</v>
      </c>
      <c r="M52" s="49">
        <v>462.99</v>
      </c>
      <c r="N52" s="201"/>
    </row>
    <row r="53" spans="1:14" ht="11.25">
      <c r="A53" s="218"/>
      <c r="B53" s="182"/>
      <c r="C53" s="47"/>
      <c r="D53" s="87" t="s">
        <v>382</v>
      </c>
      <c r="E53" s="48">
        <v>462.99</v>
      </c>
      <c r="F53" s="48"/>
      <c r="G53" s="48"/>
      <c r="H53" s="48"/>
      <c r="I53" s="48"/>
      <c r="J53" s="48"/>
      <c r="K53" s="48"/>
      <c r="L53" s="216"/>
      <c r="M53" s="49">
        <v>462.99</v>
      </c>
      <c r="N53" s="201"/>
    </row>
    <row r="54" spans="1:14" ht="56.25">
      <c r="A54" s="218" t="s">
        <v>1040</v>
      </c>
      <c r="B54" s="182" t="s">
        <v>55</v>
      </c>
      <c r="C54" s="47">
        <v>103675</v>
      </c>
      <c r="D54" s="87" t="s">
        <v>953</v>
      </c>
      <c r="E54" s="48"/>
      <c r="F54" s="48"/>
      <c r="G54" s="48"/>
      <c r="H54" s="48"/>
      <c r="I54" s="48"/>
      <c r="J54" s="48"/>
      <c r="K54" s="48"/>
      <c r="L54" s="182" t="s">
        <v>54</v>
      </c>
      <c r="M54" s="49">
        <v>47.71</v>
      </c>
      <c r="N54" s="201"/>
    </row>
    <row r="55" spans="1:14" ht="11.25">
      <c r="A55" s="218"/>
      <c r="B55" s="182"/>
      <c r="C55" s="47"/>
      <c r="D55" s="87" t="s">
        <v>946</v>
      </c>
      <c r="E55" s="48">
        <v>47.71</v>
      </c>
      <c r="F55" s="48"/>
      <c r="G55" s="48"/>
      <c r="H55" s="48"/>
      <c r="I55" s="48"/>
      <c r="J55" s="48"/>
      <c r="K55" s="48"/>
      <c r="L55" s="216"/>
      <c r="M55" s="49">
        <v>47.71</v>
      </c>
      <c r="N55" s="201"/>
    </row>
    <row r="56" spans="1:14" ht="11.25">
      <c r="A56" s="142">
        <v>4</v>
      </c>
      <c r="B56" s="39" t="s">
        <v>179</v>
      </c>
      <c r="C56" s="40"/>
      <c r="D56" s="40"/>
      <c r="E56" s="41"/>
      <c r="F56" s="41"/>
      <c r="G56" s="41"/>
      <c r="H56" s="41"/>
      <c r="I56" s="41"/>
      <c r="J56" s="41"/>
      <c r="K56" s="41"/>
      <c r="L56" s="41"/>
      <c r="M56" s="42"/>
      <c r="N56" s="206"/>
    </row>
    <row r="57" spans="1:14" ht="11.25">
      <c r="A57" s="179" t="s">
        <v>211</v>
      </c>
      <c r="B57" s="43" t="s">
        <v>347</v>
      </c>
      <c r="C57" s="44"/>
      <c r="D57" s="44"/>
      <c r="E57" s="45"/>
      <c r="F57" s="45"/>
      <c r="G57" s="45"/>
      <c r="H57" s="45"/>
      <c r="I57" s="45"/>
      <c r="J57" s="45"/>
      <c r="K57" s="45"/>
      <c r="L57" s="45"/>
      <c r="M57" s="46"/>
      <c r="N57" s="206"/>
    </row>
    <row r="58" spans="1:14" ht="56.25">
      <c r="A58" s="218" t="s">
        <v>230</v>
      </c>
      <c r="B58" s="182" t="s">
        <v>55</v>
      </c>
      <c r="C58" s="47">
        <v>103322</v>
      </c>
      <c r="D58" s="87" t="s">
        <v>333</v>
      </c>
      <c r="E58" s="48"/>
      <c r="F58" s="48"/>
      <c r="G58" s="48"/>
      <c r="H58" s="48"/>
      <c r="I58" s="48"/>
      <c r="J58" s="48"/>
      <c r="K58" s="48"/>
      <c r="L58" s="182" t="s">
        <v>83</v>
      </c>
      <c r="M58" s="49">
        <v>695.9</v>
      </c>
      <c r="N58" s="201">
        <v>87491</v>
      </c>
    </row>
    <row r="59" spans="1:14" ht="11.25">
      <c r="A59" s="50"/>
      <c r="B59" s="143"/>
      <c r="C59" s="51"/>
      <c r="D59" s="52" t="s">
        <v>413</v>
      </c>
      <c r="E59" s="53">
        <v>743.5</v>
      </c>
      <c r="F59" s="53"/>
      <c r="G59" s="53"/>
      <c r="H59" s="53"/>
      <c r="I59" s="53"/>
      <c r="J59" s="53"/>
      <c r="K59" s="53"/>
      <c r="L59" s="53"/>
      <c r="M59" s="49">
        <v>743.5</v>
      </c>
      <c r="N59" s="207"/>
    </row>
    <row r="60" spans="1:14" s="225" customFormat="1" ht="11.25">
      <c r="A60" s="50"/>
      <c r="B60" s="143"/>
      <c r="C60" s="51"/>
      <c r="D60" s="52" t="s">
        <v>345</v>
      </c>
      <c r="E60" s="53"/>
      <c r="F60" s="53"/>
      <c r="G60" s="53"/>
      <c r="H60" s="53"/>
      <c r="I60" s="53"/>
      <c r="J60" s="53">
        <v>-47.6</v>
      </c>
      <c r="K60" s="53"/>
      <c r="L60" s="53"/>
      <c r="M60" s="49">
        <v>-47.6</v>
      </c>
      <c r="N60" s="207"/>
    </row>
    <row r="61" spans="1:14" ht="33.75">
      <c r="A61" s="218" t="s">
        <v>845</v>
      </c>
      <c r="B61" s="182" t="s">
        <v>55</v>
      </c>
      <c r="C61" s="47">
        <v>93201</v>
      </c>
      <c r="D61" s="87" t="s">
        <v>105</v>
      </c>
      <c r="E61" s="48"/>
      <c r="F61" s="48"/>
      <c r="G61" s="48"/>
      <c r="H61" s="48"/>
      <c r="I61" s="48"/>
      <c r="J61" s="48"/>
      <c r="K61" s="48"/>
      <c r="L61" s="182" t="s">
        <v>53</v>
      </c>
      <c r="M61" s="49">
        <v>212.5</v>
      </c>
      <c r="N61" s="201"/>
    </row>
    <row r="62" spans="1:14" ht="11.25">
      <c r="A62" s="50"/>
      <c r="B62" s="143"/>
      <c r="C62" s="51"/>
      <c r="D62" s="52" t="s">
        <v>413</v>
      </c>
      <c r="E62" s="53">
        <v>212.5</v>
      </c>
      <c r="F62" s="53"/>
      <c r="G62" s="53"/>
      <c r="H62" s="53"/>
      <c r="I62" s="53"/>
      <c r="J62" s="53"/>
      <c r="K62" s="53"/>
      <c r="L62" s="53"/>
      <c r="M62" s="49">
        <v>212.5</v>
      </c>
      <c r="N62" s="207"/>
    </row>
    <row r="63" spans="1:14" ht="11.25">
      <c r="A63" s="179" t="s">
        <v>273</v>
      </c>
      <c r="B63" s="43" t="s">
        <v>348</v>
      </c>
      <c r="C63" s="44"/>
      <c r="D63" s="44"/>
      <c r="E63" s="45"/>
      <c r="F63" s="45"/>
      <c r="G63" s="45"/>
      <c r="H63" s="45"/>
      <c r="I63" s="45"/>
      <c r="J63" s="45"/>
      <c r="K63" s="45"/>
      <c r="L63" s="45"/>
      <c r="M63" s="46"/>
      <c r="N63" s="206"/>
    </row>
    <row r="64" spans="1:14" ht="56.25">
      <c r="A64" s="218" t="s">
        <v>274</v>
      </c>
      <c r="B64" s="182" t="s">
        <v>55</v>
      </c>
      <c r="C64" s="47">
        <v>87905</v>
      </c>
      <c r="D64" s="87" t="s">
        <v>976</v>
      </c>
      <c r="E64" s="48"/>
      <c r="F64" s="48"/>
      <c r="G64" s="48"/>
      <c r="H64" s="48"/>
      <c r="I64" s="48"/>
      <c r="J64" s="48"/>
      <c r="K64" s="48"/>
      <c r="L64" s="182" t="s">
        <v>83</v>
      </c>
      <c r="M64" s="49">
        <v>1391.8</v>
      </c>
      <c r="N64" s="201"/>
    </row>
    <row r="65" spans="1:14" ht="11.25">
      <c r="A65" s="50"/>
      <c r="B65" s="143"/>
      <c r="C65" s="51"/>
      <c r="D65" s="52" t="s">
        <v>413</v>
      </c>
      <c r="E65" s="53">
        <v>2</v>
      </c>
      <c r="F65" s="53"/>
      <c r="G65" s="53"/>
      <c r="H65" s="53"/>
      <c r="I65" s="53"/>
      <c r="J65" s="53">
        <v>695.9</v>
      </c>
      <c r="K65" s="53"/>
      <c r="L65" s="53"/>
      <c r="M65" s="49">
        <v>1391.8</v>
      </c>
      <c r="N65" s="207"/>
    </row>
    <row r="66" spans="1:14" ht="67.5">
      <c r="A66" s="218" t="s">
        <v>275</v>
      </c>
      <c r="B66" s="182" t="s">
        <v>55</v>
      </c>
      <c r="C66" s="47">
        <v>87529</v>
      </c>
      <c r="D66" s="87" t="s">
        <v>126</v>
      </c>
      <c r="E66" s="48"/>
      <c r="F66" s="48"/>
      <c r="G66" s="48"/>
      <c r="H66" s="48"/>
      <c r="I66" s="48"/>
      <c r="J66" s="48"/>
      <c r="K66" s="48"/>
      <c r="L66" s="182" t="s">
        <v>83</v>
      </c>
      <c r="M66" s="49">
        <v>1391.8</v>
      </c>
      <c r="N66" s="201"/>
    </row>
    <row r="67" spans="1:14" ht="11.25">
      <c r="A67" s="50"/>
      <c r="B67" s="143"/>
      <c r="C67" s="51"/>
      <c r="D67" s="52" t="s">
        <v>413</v>
      </c>
      <c r="E67" s="53">
        <v>2</v>
      </c>
      <c r="F67" s="53"/>
      <c r="G67" s="53"/>
      <c r="H67" s="53"/>
      <c r="I67" s="53"/>
      <c r="J67" s="53">
        <v>695.9</v>
      </c>
      <c r="K67" s="53"/>
      <c r="L67" s="53"/>
      <c r="M67" s="49">
        <v>1391.8</v>
      </c>
      <c r="N67" s="207"/>
    </row>
    <row r="68" spans="1:14" ht="11.25">
      <c r="A68" s="179" t="s">
        <v>276</v>
      </c>
      <c r="B68" s="43" t="s">
        <v>349</v>
      </c>
      <c r="C68" s="44"/>
      <c r="D68" s="44"/>
      <c r="E68" s="45"/>
      <c r="F68" s="45"/>
      <c r="G68" s="45"/>
      <c r="H68" s="45"/>
      <c r="I68" s="45"/>
      <c r="J68" s="45"/>
      <c r="K68" s="45"/>
      <c r="L68" s="45"/>
      <c r="M68" s="46"/>
      <c r="N68" s="206"/>
    </row>
    <row r="69" spans="1:14" ht="33.75">
      <c r="A69" s="218" t="s">
        <v>277</v>
      </c>
      <c r="B69" s="182" t="s">
        <v>55</v>
      </c>
      <c r="C69" s="47">
        <v>93187</v>
      </c>
      <c r="D69" s="87" t="s">
        <v>102</v>
      </c>
      <c r="E69" s="48"/>
      <c r="F69" s="48"/>
      <c r="G69" s="48"/>
      <c r="H69" s="48"/>
      <c r="I69" s="48"/>
      <c r="J69" s="48"/>
      <c r="K69" s="48"/>
      <c r="L69" s="182" t="s">
        <v>53</v>
      </c>
      <c r="M69" s="49">
        <v>20</v>
      </c>
      <c r="N69" s="201"/>
    </row>
    <row r="70" spans="1:14" ht="11.25">
      <c r="A70" s="50"/>
      <c r="B70" s="143"/>
      <c r="C70" s="51"/>
      <c r="D70" s="52"/>
      <c r="E70" s="53">
        <v>20</v>
      </c>
      <c r="F70" s="53"/>
      <c r="G70" s="53"/>
      <c r="H70" s="53"/>
      <c r="I70" s="53"/>
      <c r="J70" s="53"/>
      <c r="K70" s="53"/>
      <c r="L70" s="53"/>
      <c r="M70" s="49">
        <v>20</v>
      </c>
      <c r="N70" s="207"/>
    </row>
    <row r="71" spans="1:14" ht="33.75">
      <c r="A71" s="218" t="s">
        <v>278</v>
      </c>
      <c r="B71" s="182" t="s">
        <v>55</v>
      </c>
      <c r="C71" s="47">
        <v>93188</v>
      </c>
      <c r="D71" s="87" t="s">
        <v>103</v>
      </c>
      <c r="E71" s="48"/>
      <c r="F71" s="48"/>
      <c r="G71" s="48"/>
      <c r="H71" s="48"/>
      <c r="I71" s="48"/>
      <c r="J71" s="48"/>
      <c r="K71" s="48"/>
      <c r="L71" s="182" t="s">
        <v>53</v>
      </c>
      <c r="M71" s="49">
        <v>8.8</v>
      </c>
      <c r="N71" s="201"/>
    </row>
    <row r="72" spans="1:14" ht="11.25">
      <c r="A72" s="50"/>
      <c r="B72" s="143"/>
      <c r="C72" s="51"/>
      <c r="D72" s="52"/>
      <c r="E72" s="53">
        <v>8.8</v>
      </c>
      <c r="F72" s="53"/>
      <c r="G72" s="283"/>
      <c r="H72" s="53"/>
      <c r="I72" s="53"/>
      <c r="J72" s="53"/>
      <c r="K72" s="53"/>
      <c r="L72" s="53"/>
      <c r="M72" s="49">
        <v>8.8</v>
      </c>
      <c r="N72" s="207"/>
    </row>
    <row r="73" spans="1:14" ht="33.75">
      <c r="A73" s="218" t="s">
        <v>279</v>
      </c>
      <c r="B73" s="182" t="s">
        <v>55</v>
      </c>
      <c r="C73" s="47">
        <v>93197</v>
      </c>
      <c r="D73" s="87" t="s">
        <v>104</v>
      </c>
      <c r="E73" s="48"/>
      <c r="F73" s="48"/>
      <c r="G73" s="48"/>
      <c r="H73" s="48"/>
      <c r="I73" s="48"/>
      <c r="J73" s="48"/>
      <c r="K73" s="48"/>
      <c r="L73" s="182" t="s">
        <v>53</v>
      </c>
      <c r="M73" s="49">
        <v>20</v>
      </c>
      <c r="N73" s="201"/>
    </row>
    <row r="74" spans="1:14" ht="11.25">
      <c r="A74" s="50"/>
      <c r="B74" s="143"/>
      <c r="C74" s="51"/>
      <c r="D74" s="52"/>
      <c r="E74" s="53">
        <v>20</v>
      </c>
      <c r="F74" s="53"/>
      <c r="G74" s="53"/>
      <c r="H74" s="53"/>
      <c r="I74" s="53"/>
      <c r="J74" s="53"/>
      <c r="K74" s="53"/>
      <c r="L74" s="53"/>
      <c r="M74" s="49">
        <v>20</v>
      </c>
      <c r="N74" s="207"/>
    </row>
    <row r="75" spans="1:14" ht="11.25">
      <c r="A75" s="179" t="s">
        <v>836</v>
      </c>
      <c r="B75" s="300" t="s">
        <v>837</v>
      </c>
      <c r="C75" s="301"/>
      <c r="D75" s="302"/>
      <c r="E75" s="45"/>
      <c r="F75" s="45"/>
      <c r="G75" s="45"/>
      <c r="H75" s="45"/>
      <c r="I75" s="45"/>
      <c r="J75" s="45"/>
      <c r="K75" s="45"/>
      <c r="L75" s="45"/>
      <c r="M75" s="46"/>
      <c r="N75" s="206"/>
    </row>
    <row r="76" spans="1:14" ht="22.5">
      <c r="A76" s="218" t="s">
        <v>838</v>
      </c>
      <c r="B76" s="182" t="s">
        <v>190</v>
      </c>
      <c r="C76" s="47" t="s">
        <v>543</v>
      </c>
      <c r="D76" s="87" t="s">
        <v>544</v>
      </c>
      <c r="E76" s="48"/>
      <c r="F76" s="48"/>
      <c r="G76" s="48"/>
      <c r="H76" s="48"/>
      <c r="I76" s="48"/>
      <c r="J76" s="48"/>
      <c r="K76" s="48"/>
      <c r="L76" s="182" t="s">
        <v>183</v>
      </c>
      <c r="M76" s="49">
        <v>1</v>
      </c>
      <c r="N76" s="201"/>
    </row>
    <row r="77" spans="1:14" ht="11.25">
      <c r="A77" s="50"/>
      <c r="B77" s="143"/>
      <c r="C77" s="51"/>
      <c r="D77" s="52" t="s">
        <v>839</v>
      </c>
      <c r="E77" s="53">
        <v>1</v>
      </c>
      <c r="F77" s="53"/>
      <c r="G77" s="53"/>
      <c r="H77" s="53"/>
      <c r="I77" s="53"/>
      <c r="J77" s="53"/>
      <c r="K77" s="53"/>
      <c r="L77" s="53"/>
      <c r="M77" s="49">
        <v>1</v>
      </c>
      <c r="N77" s="207"/>
    </row>
    <row r="78" spans="1:14" ht="11.25">
      <c r="A78" s="179" t="s">
        <v>840</v>
      </c>
      <c r="B78" s="300" t="s">
        <v>841</v>
      </c>
      <c r="C78" s="301"/>
      <c r="D78" s="302"/>
      <c r="E78" s="45"/>
      <c r="F78" s="45"/>
      <c r="G78" s="45"/>
      <c r="H78" s="45"/>
      <c r="I78" s="45"/>
      <c r="J78" s="45"/>
      <c r="K78" s="45"/>
      <c r="L78" s="45"/>
      <c r="M78" s="46"/>
      <c r="N78" s="206"/>
    </row>
    <row r="79" spans="1:14" ht="22.5">
      <c r="A79" s="218" t="s">
        <v>842</v>
      </c>
      <c r="B79" s="182" t="s">
        <v>190</v>
      </c>
      <c r="C79" s="47" t="s">
        <v>843</v>
      </c>
      <c r="D79" s="87" t="s">
        <v>547</v>
      </c>
      <c r="E79" s="48"/>
      <c r="F79" s="48"/>
      <c r="G79" s="48"/>
      <c r="H79" s="48"/>
      <c r="I79" s="48"/>
      <c r="J79" s="48"/>
      <c r="K79" s="48"/>
      <c r="L79" s="182" t="s">
        <v>83</v>
      </c>
      <c r="M79" s="49">
        <v>586.99</v>
      </c>
      <c r="N79" s="201"/>
    </row>
    <row r="80" spans="1:14" ht="11.25">
      <c r="A80" s="50"/>
      <c r="B80" s="143"/>
      <c r="C80" s="51"/>
      <c r="D80" s="231" t="s">
        <v>844</v>
      </c>
      <c r="E80" s="230">
        <v>586.99</v>
      </c>
      <c r="F80" s="53"/>
      <c r="G80" s="53"/>
      <c r="H80" s="53"/>
      <c r="I80" s="53"/>
      <c r="J80" s="53"/>
      <c r="K80" s="53"/>
      <c r="L80" s="53"/>
      <c r="M80" s="49">
        <v>586.99</v>
      </c>
      <c r="N80" s="207"/>
    </row>
    <row r="81" spans="1:14" ht="11.25">
      <c r="A81" s="142">
        <v>5</v>
      </c>
      <c r="B81" s="39" t="s">
        <v>302</v>
      </c>
      <c r="C81" s="40"/>
      <c r="D81" s="40"/>
      <c r="E81" s="41"/>
      <c r="F81" s="41"/>
      <c r="G81" s="41"/>
      <c r="H81" s="41"/>
      <c r="I81" s="41"/>
      <c r="J81" s="41"/>
      <c r="K81" s="41"/>
      <c r="L81" s="41"/>
      <c r="M81" s="42"/>
      <c r="N81" s="206"/>
    </row>
    <row r="82" spans="1:14" ht="11.25">
      <c r="A82" s="179" t="s">
        <v>212</v>
      </c>
      <c r="B82" s="43" t="s">
        <v>180</v>
      </c>
      <c r="C82" s="44"/>
      <c r="D82" s="44"/>
      <c r="E82" s="45"/>
      <c r="F82" s="45"/>
      <c r="G82" s="45"/>
      <c r="H82" s="45"/>
      <c r="I82" s="45"/>
      <c r="J82" s="45"/>
      <c r="K82" s="45"/>
      <c r="L82" s="45"/>
      <c r="M82" s="46"/>
      <c r="N82" s="206"/>
    </row>
    <row r="83" spans="1:14" ht="67.5">
      <c r="A83" s="218" t="s">
        <v>231</v>
      </c>
      <c r="B83" s="182" t="s">
        <v>55</v>
      </c>
      <c r="C83" s="47">
        <v>94570</v>
      </c>
      <c r="D83" s="87" t="s">
        <v>97</v>
      </c>
      <c r="E83" s="48"/>
      <c r="F83" s="48"/>
      <c r="G83" s="48"/>
      <c r="H83" s="48"/>
      <c r="I83" s="48"/>
      <c r="J83" s="48"/>
      <c r="K83" s="48"/>
      <c r="L83" s="182" t="s">
        <v>83</v>
      </c>
      <c r="M83" s="49">
        <v>15.275</v>
      </c>
      <c r="N83" s="201"/>
    </row>
    <row r="84" spans="1:14" ht="11.25">
      <c r="A84" s="50"/>
      <c r="B84" s="143"/>
      <c r="C84" s="51"/>
      <c r="D84" s="52" t="s">
        <v>832</v>
      </c>
      <c r="E84" s="53">
        <v>1</v>
      </c>
      <c r="F84" s="53"/>
      <c r="G84" s="53"/>
      <c r="H84" s="53">
        <v>1.5</v>
      </c>
      <c r="I84" s="53">
        <v>1</v>
      </c>
      <c r="J84" s="53"/>
      <c r="K84" s="53"/>
      <c r="L84" s="53"/>
      <c r="M84" s="49">
        <v>1.5</v>
      </c>
      <c r="N84" s="207"/>
    </row>
    <row r="85" spans="1:14" ht="11.25">
      <c r="A85" s="50"/>
      <c r="B85" s="143"/>
      <c r="C85" s="51"/>
      <c r="D85" s="52" t="s">
        <v>833</v>
      </c>
      <c r="E85" s="53">
        <v>2</v>
      </c>
      <c r="F85" s="53"/>
      <c r="G85" s="53"/>
      <c r="H85" s="53">
        <v>1.9</v>
      </c>
      <c r="I85" s="53">
        <v>1</v>
      </c>
      <c r="J85" s="53"/>
      <c r="K85" s="53"/>
      <c r="L85" s="53"/>
      <c r="M85" s="49">
        <v>3.8</v>
      </c>
      <c r="N85" s="207"/>
    </row>
    <row r="86" spans="1:14" ht="11.25">
      <c r="A86" s="50"/>
      <c r="B86" s="143"/>
      <c r="C86" s="51"/>
      <c r="D86" s="52" t="s">
        <v>834</v>
      </c>
      <c r="E86" s="53">
        <v>1</v>
      </c>
      <c r="F86" s="53"/>
      <c r="G86" s="53"/>
      <c r="H86" s="53">
        <v>2</v>
      </c>
      <c r="I86" s="53">
        <v>1</v>
      </c>
      <c r="J86" s="53"/>
      <c r="K86" s="53"/>
      <c r="L86" s="53"/>
      <c r="M86" s="49">
        <v>2</v>
      </c>
      <c r="N86" s="207"/>
    </row>
    <row r="87" spans="1:14" ht="11.25">
      <c r="A87" s="50"/>
      <c r="B87" s="143"/>
      <c r="C87" s="51"/>
      <c r="D87" s="52" t="s">
        <v>835</v>
      </c>
      <c r="E87" s="53">
        <v>1</v>
      </c>
      <c r="F87" s="53"/>
      <c r="G87" s="53"/>
      <c r="H87" s="53">
        <v>2.9</v>
      </c>
      <c r="I87" s="53">
        <v>1.1</v>
      </c>
      <c r="J87" s="53"/>
      <c r="K87" s="53"/>
      <c r="L87" s="53"/>
      <c r="M87" s="49">
        <v>3.19</v>
      </c>
      <c r="N87" s="207"/>
    </row>
    <row r="88" spans="1:14" ht="11.25">
      <c r="A88" s="50"/>
      <c r="B88" s="143"/>
      <c r="C88" s="51"/>
      <c r="D88" s="52" t="s">
        <v>949</v>
      </c>
      <c r="E88" s="53">
        <v>1</v>
      </c>
      <c r="F88" s="53"/>
      <c r="G88" s="53"/>
      <c r="H88" s="53">
        <v>4.35</v>
      </c>
      <c r="I88" s="53">
        <v>1.1</v>
      </c>
      <c r="J88" s="53"/>
      <c r="K88" s="53"/>
      <c r="L88" s="53"/>
      <c r="M88" s="49">
        <v>4.785</v>
      </c>
      <c r="N88" s="207"/>
    </row>
    <row r="89" spans="1:14" ht="56.25">
      <c r="A89" s="218" t="s">
        <v>232</v>
      </c>
      <c r="B89" s="182" t="s">
        <v>55</v>
      </c>
      <c r="C89" s="47">
        <v>90796</v>
      </c>
      <c r="D89" s="87" t="s">
        <v>94</v>
      </c>
      <c r="E89" s="48"/>
      <c r="F89" s="48"/>
      <c r="G89" s="48"/>
      <c r="H89" s="48"/>
      <c r="I89" s="48"/>
      <c r="J89" s="48"/>
      <c r="K89" s="48"/>
      <c r="L89" s="182" t="s">
        <v>80</v>
      </c>
      <c r="M89" s="49">
        <v>5</v>
      </c>
      <c r="N89" s="201"/>
    </row>
    <row r="90" spans="1:14" ht="11.25">
      <c r="A90" s="50"/>
      <c r="B90" s="143"/>
      <c r="C90" s="51"/>
      <c r="D90" s="52" t="s">
        <v>414</v>
      </c>
      <c r="E90" s="53">
        <v>5</v>
      </c>
      <c r="F90" s="53"/>
      <c r="G90" s="53"/>
      <c r="H90" s="53"/>
      <c r="I90" s="53"/>
      <c r="J90" s="53"/>
      <c r="K90" s="53"/>
      <c r="L90" s="53"/>
      <c r="M90" s="49">
        <v>5</v>
      </c>
      <c r="N90" s="207"/>
    </row>
    <row r="91" spans="1:14" ht="56.25">
      <c r="A91" s="218" t="s">
        <v>306</v>
      </c>
      <c r="B91" s="182" t="s">
        <v>55</v>
      </c>
      <c r="C91" s="47">
        <v>90797</v>
      </c>
      <c r="D91" s="87" t="s">
        <v>95</v>
      </c>
      <c r="E91" s="48"/>
      <c r="F91" s="48"/>
      <c r="G91" s="48"/>
      <c r="H91" s="48"/>
      <c r="I91" s="48"/>
      <c r="J91" s="48"/>
      <c r="K91" s="48"/>
      <c r="L91" s="182" t="s">
        <v>80</v>
      </c>
      <c r="M91" s="49">
        <v>1</v>
      </c>
      <c r="N91" s="201"/>
    </row>
    <row r="92" spans="1:14" ht="11.25">
      <c r="A92" s="50"/>
      <c r="B92" s="143"/>
      <c r="C92" s="51"/>
      <c r="D92" s="52" t="s">
        <v>951</v>
      </c>
      <c r="E92" s="53">
        <v>1</v>
      </c>
      <c r="F92" s="53"/>
      <c r="G92" s="53"/>
      <c r="H92" s="53"/>
      <c r="I92" s="53"/>
      <c r="J92" s="53"/>
      <c r="K92" s="53"/>
      <c r="L92" s="53"/>
      <c r="M92" s="49">
        <v>1</v>
      </c>
      <c r="N92" s="207"/>
    </row>
    <row r="93" spans="1:14" ht="45">
      <c r="A93" s="218" t="s">
        <v>307</v>
      </c>
      <c r="B93" s="182" t="s">
        <v>55</v>
      </c>
      <c r="C93" s="47">
        <v>91338</v>
      </c>
      <c r="D93" s="87" t="s">
        <v>96</v>
      </c>
      <c r="E93" s="48"/>
      <c r="F93" s="48"/>
      <c r="G93" s="48"/>
      <c r="H93" s="48"/>
      <c r="I93" s="48"/>
      <c r="J93" s="48"/>
      <c r="K93" s="48"/>
      <c r="L93" s="182" t="s">
        <v>83</v>
      </c>
      <c r="M93" s="49">
        <v>19.6</v>
      </c>
      <c r="N93" s="201"/>
    </row>
    <row r="94" spans="1:14" ht="11.25">
      <c r="A94" s="50"/>
      <c r="B94" s="143"/>
      <c r="C94" s="51"/>
      <c r="D94" s="52" t="s">
        <v>415</v>
      </c>
      <c r="E94" s="53">
        <v>2</v>
      </c>
      <c r="F94" s="53"/>
      <c r="G94" s="53"/>
      <c r="H94" s="53">
        <v>1.5</v>
      </c>
      <c r="I94" s="53">
        <v>2.1</v>
      </c>
      <c r="J94" s="53"/>
      <c r="K94" s="53"/>
      <c r="L94" s="53"/>
      <c r="M94" s="49">
        <v>6.300000000000001</v>
      </c>
      <c r="N94" s="207"/>
    </row>
    <row r="95" spans="1:14" ht="11.25">
      <c r="A95" s="50"/>
      <c r="B95" s="143"/>
      <c r="C95" s="51"/>
      <c r="D95" s="52" t="s">
        <v>950</v>
      </c>
      <c r="E95" s="53">
        <v>1</v>
      </c>
      <c r="F95" s="53"/>
      <c r="G95" s="53"/>
      <c r="H95" s="53">
        <v>3.5</v>
      </c>
      <c r="I95" s="53">
        <v>3.8</v>
      </c>
      <c r="J95" s="53"/>
      <c r="K95" s="53"/>
      <c r="L95" s="53"/>
      <c r="M95" s="49">
        <v>13.299999999999999</v>
      </c>
      <c r="N95" s="207"/>
    </row>
    <row r="96" spans="1:14" ht="45">
      <c r="A96" s="218" t="s">
        <v>334</v>
      </c>
      <c r="B96" s="182" t="s">
        <v>149</v>
      </c>
      <c r="C96" s="47" t="s">
        <v>830</v>
      </c>
      <c r="D96" s="87" t="s">
        <v>831</v>
      </c>
      <c r="E96" s="48"/>
      <c r="F96" s="48"/>
      <c r="G96" s="48"/>
      <c r="H96" s="48"/>
      <c r="I96" s="48"/>
      <c r="J96" s="48"/>
      <c r="K96" s="48"/>
      <c r="L96" s="182" t="s">
        <v>83</v>
      </c>
      <c r="M96" s="49">
        <v>5.04</v>
      </c>
      <c r="N96" s="201"/>
    </row>
    <row r="97" spans="1:14" ht="11.25">
      <c r="A97" s="50"/>
      <c r="B97" s="143"/>
      <c r="C97" s="51"/>
      <c r="D97" s="52" t="s">
        <v>415</v>
      </c>
      <c r="E97" s="53">
        <v>2</v>
      </c>
      <c r="F97" s="53"/>
      <c r="G97" s="53"/>
      <c r="H97" s="53">
        <v>1.2</v>
      </c>
      <c r="I97" s="53">
        <v>2.1</v>
      </c>
      <c r="J97" s="53"/>
      <c r="K97" s="53"/>
      <c r="L97" s="53"/>
      <c r="M97" s="49">
        <v>5.04</v>
      </c>
      <c r="N97" s="207"/>
    </row>
    <row r="98" spans="1:14" ht="11.25">
      <c r="A98" s="142">
        <v>6</v>
      </c>
      <c r="B98" s="39" t="s">
        <v>201</v>
      </c>
      <c r="C98" s="40"/>
      <c r="D98" s="40"/>
      <c r="E98" s="41" t="s">
        <v>74</v>
      </c>
      <c r="F98" s="41"/>
      <c r="G98" s="41"/>
      <c r="H98" s="41"/>
      <c r="I98" s="41"/>
      <c r="J98" s="41"/>
      <c r="K98" s="41"/>
      <c r="L98" s="41"/>
      <c r="M98" s="42"/>
      <c r="N98" s="206"/>
    </row>
    <row r="99" spans="1:14" ht="11.25">
      <c r="A99" s="179" t="s">
        <v>26</v>
      </c>
      <c r="B99" s="43" t="s">
        <v>181</v>
      </c>
      <c r="C99" s="44"/>
      <c r="D99" s="44"/>
      <c r="E99" s="45"/>
      <c r="F99" s="45"/>
      <c r="G99" s="45"/>
      <c r="H99" s="45"/>
      <c r="I99" s="45"/>
      <c r="J99" s="45"/>
      <c r="K99" s="45"/>
      <c r="L99" s="45"/>
      <c r="M99" s="46"/>
      <c r="N99" s="206"/>
    </row>
    <row r="100" spans="1:14" ht="33.75">
      <c r="A100" s="218" t="s">
        <v>233</v>
      </c>
      <c r="B100" s="182" t="s">
        <v>55</v>
      </c>
      <c r="C100" s="47">
        <v>88494</v>
      </c>
      <c r="D100" s="87" t="s">
        <v>973</v>
      </c>
      <c r="E100" s="48"/>
      <c r="F100" s="48"/>
      <c r="G100" s="48"/>
      <c r="H100" s="48"/>
      <c r="I100" s="48"/>
      <c r="J100" s="48"/>
      <c r="K100" s="48"/>
      <c r="L100" s="182" t="s">
        <v>83</v>
      </c>
      <c r="M100" s="49">
        <v>185</v>
      </c>
      <c r="N100" s="201"/>
    </row>
    <row r="101" spans="1:14" ht="11.25">
      <c r="A101" s="50"/>
      <c r="B101" s="143"/>
      <c r="C101" s="51"/>
      <c r="D101" s="52" t="s">
        <v>417</v>
      </c>
      <c r="E101" s="53">
        <v>101.4</v>
      </c>
      <c r="F101" s="53"/>
      <c r="G101" s="53"/>
      <c r="H101" s="53"/>
      <c r="I101" s="53"/>
      <c r="J101" s="53"/>
      <c r="K101" s="53"/>
      <c r="L101" s="53"/>
      <c r="M101" s="49">
        <v>101.4</v>
      </c>
      <c r="N101" s="207"/>
    </row>
    <row r="102" spans="1:14" ht="11.25">
      <c r="A102" s="50"/>
      <c r="B102" s="143"/>
      <c r="C102" s="51"/>
      <c r="D102" s="52" t="s">
        <v>416</v>
      </c>
      <c r="E102" s="53">
        <v>83.6</v>
      </c>
      <c r="F102" s="53"/>
      <c r="G102" s="53"/>
      <c r="H102" s="53"/>
      <c r="I102" s="53"/>
      <c r="J102" s="53"/>
      <c r="K102" s="53"/>
      <c r="L102" s="53"/>
      <c r="M102" s="49">
        <v>83.6</v>
      </c>
      <c r="N102" s="207"/>
    </row>
    <row r="103" spans="1:14" ht="33.75">
      <c r="A103" s="218" t="s">
        <v>846</v>
      </c>
      <c r="B103" s="182" t="s">
        <v>55</v>
      </c>
      <c r="C103" s="47">
        <v>88488</v>
      </c>
      <c r="D103" s="87" t="s">
        <v>971</v>
      </c>
      <c r="E103" s="48"/>
      <c r="F103" s="48"/>
      <c r="G103" s="48"/>
      <c r="H103" s="48"/>
      <c r="I103" s="48"/>
      <c r="J103" s="48"/>
      <c r="K103" s="48"/>
      <c r="L103" s="182" t="s">
        <v>83</v>
      </c>
      <c r="M103" s="49">
        <v>185</v>
      </c>
      <c r="N103" s="201"/>
    </row>
    <row r="104" spans="1:14" ht="11.25">
      <c r="A104" s="50"/>
      <c r="B104" s="143"/>
      <c r="C104" s="51"/>
      <c r="D104" s="52" t="s">
        <v>417</v>
      </c>
      <c r="E104" s="53">
        <v>101.4</v>
      </c>
      <c r="F104" s="53"/>
      <c r="G104" s="53"/>
      <c r="H104" s="53"/>
      <c r="I104" s="53"/>
      <c r="J104" s="53"/>
      <c r="K104" s="53"/>
      <c r="L104" s="53"/>
      <c r="M104" s="49">
        <v>101.4</v>
      </c>
      <c r="N104" s="207"/>
    </row>
    <row r="105" spans="1:14" ht="11.25">
      <c r="A105" s="50"/>
      <c r="B105" s="143"/>
      <c r="C105" s="51"/>
      <c r="D105" s="52" t="s">
        <v>416</v>
      </c>
      <c r="E105" s="53">
        <v>83.6</v>
      </c>
      <c r="F105" s="53"/>
      <c r="G105" s="53"/>
      <c r="H105" s="53"/>
      <c r="I105" s="53"/>
      <c r="J105" s="53"/>
      <c r="K105" s="53"/>
      <c r="L105" s="53"/>
      <c r="M105" s="49">
        <v>83.6</v>
      </c>
      <c r="N105" s="207"/>
    </row>
    <row r="106" spans="1:14" ht="11.25">
      <c r="A106" s="142">
        <v>7</v>
      </c>
      <c r="B106" s="39" t="s">
        <v>200</v>
      </c>
      <c r="C106" s="40"/>
      <c r="D106" s="40"/>
      <c r="E106" s="41"/>
      <c r="F106" s="41"/>
      <c r="G106" s="41"/>
      <c r="H106" s="41"/>
      <c r="I106" s="41"/>
      <c r="J106" s="41"/>
      <c r="K106" s="41"/>
      <c r="L106" s="41"/>
      <c r="M106" s="42"/>
      <c r="N106" s="206"/>
    </row>
    <row r="107" spans="1:14" ht="11.25">
      <c r="A107" s="179" t="s">
        <v>213</v>
      </c>
      <c r="B107" s="43" t="s">
        <v>350</v>
      </c>
      <c r="C107" s="44"/>
      <c r="D107" s="44"/>
      <c r="E107" s="45"/>
      <c r="F107" s="45"/>
      <c r="G107" s="45"/>
      <c r="H107" s="45"/>
      <c r="I107" s="45"/>
      <c r="J107" s="45"/>
      <c r="K107" s="45"/>
      <c r="L107" s="45"/>
      <c r="M107" s="46"/>
      <c r="N107" s="206"/>
    </row>
    <row r="108" spans="1:14" ht="33.75">
      <c r="A108" s="218" t="s">
        <v>234</v>
      </c>
      <c r="B108" s="182" t="s">
        <v>55</v>
      </c>
      <c r="C108" s="47">
        <v>88495</v>
      </c>
      <c r="D108" s="87" t="s">
        <v>974</v>
      </c>
      <c r="E108" s="48"/>
      <c r="F108" s="48"/>
      <c r="G108" s="48"/>
      <c r="H108" s="48"/>
      <c r="I108" s="48"/>
      <c r="J108" s="48"/>
      <c r="K108" s="48"/>
      <c r="L108" s="182" t="s">
        <v>83</v>
      </c>
      <c r="M108" s="49">
        <v>1391.8</v>
      </c>
      <c r="N108" s="201"/>
    </row>
    <row r="109" spans="1:14" ht="11.25">
      <c r="A109" s="50"/>
      <c r="B109" s="143"/>
      <c r="C109" s="51"/>
      <c r="D109" s="52" t="s">
        <v>418</v>
      </c>
      <c r="E109" s="53">
        <v>1</v>
      </c>
      <c r="F109" s="53"/>
      <c r="G109" s="53">
        <v>1391.8</v>
      </c>
      <c r="H109" s="53"/>
      <c r="I109" s="53"/>
      <c r="J109" s="53"/>
      <c r="K109" s="53"/>
      <c r="L109" s="53"/>
      <c r="M109" s="49">
        <v>1391.8</v>
      </c>
      <c r="N109" s="207"/>
    </row>
    <row r="110" spans="1:14" ht="33.75">
      <c r="A110" s="218" t="s">
        <v>258</v>
      </c>
      <c r="B110" s="182" t="s">
        <v>55</v>
      </c>
      <c r="C110" s="47">
        <v>88489</v>
      </c>
      <c r="D110" s="87" t="s">
        <v>972</v>
      </c>
      <c r="E110" s="48"/>
      <c r="F110" s="48"/>
      <c r="G110" s="48"/>
      <c r="H110" s="48"/>
      <c r="I110" s="48"/>
      <c r="J110" s="48"/>
      <c r="K110" s="48"/>
      <c r="L110" s="182" t="s">
        <v>83</v>
      </c>
      <c r="M110" s="49">
        <v>1391.8</v>
      </c>
      <c r="N110" s="201"/>
    </row>
    <row r="111" spans="1:14" ht="22.5">
      <c r="A111" s="50"/>
      <c r="B111" s="143"/>
      <c r="C111" s="51"/>
      <c r="D111" s="52" t="s">
        <v>346</v>
      </c>
      <c r="E111" s="53">
        <v>1</v>
      </c>
      <c r="F111" s="53"/>
      <c r="G111" s="53">
        <v>1391.8</v>
      </c>
      <c r="H111" s="53"/>
      <c r="I111" s="53"/>
      <c r="J111" s="53"/>
      <c r="K111" s="53"/>
      <c r="L111" s="53"/>
      <c r="M111" s="49">
        <v>1391.8</v>
      </c>
      <c r="N111" s="207"/>
    </row>
    <row r="112" spans="1:14" ht="11.25">
      <c r="A112" s="142">
        <v>8</v>
      </c>
      <c r="B112" s="39" t="s">
        <v>202</v>
      </c>
      <c r="C112" s="40"/>
      <c r="D112" s="40"/>
      <c r="E112" s="41"/>
      <c r="F112" s="41"/>
      <c r="G112" s="41"/>
      <c r="H112" s="41"/>
      <c r="I112" s="41"/>
      <c r="J112" s="41"/>
      <c r="K112" s="41"/>
      <c r="L112" s="41"/>
      <c r="M112" s="42"/>
      <c r="N112" s="206"/>
    </row>
    <row r="113" spans="1:14" ht="11.25">
      <c r="A113" s="179" t="s">
        <v>214</v>
      </c>
      <c r="B113" s="43" t="s">
        <v>301</v>
      </c>
      <c r="C113" s="44"/>
      <c r="D113" s="44"/>
      <c r="E113" s="45"/>
      <c r="F113" s="45"/>
      <c r="G113" s="45"/>
      <c r="H113" s="45"/>
      <c r="I113" s="45"/>
      <c r="J113" s="45"/>
      <c r="K113" s="45"/>
      <c r="L113" s="45"/>
      <c r="M113" s="46"/>
      <c r="N113" s="206"/>
    </row>
    <row r="114" spans="1:14" ht="45">
      <c r="A114" s="218" t="s">
        <v>235</v>
      </c>
      <c r="B114" s="182" t="s">
        <v>55</v>
      </c>
      <c r="C114" s="47">
        <v>87263</v>
      </c>
      <c r="D114" s="87" t="s">
        <v>975</v>
      </c>
      <c r="E114" s="48"/>
      <c r="F114" s="48"/>
      <c r="G114" s="48"/>
      <c r="H114" s="48"/>
      <c r="I114" s="48"/>
      <c r="J114" s="48"/>
      <c r="K114" s="48"/>
      <c r="L114" s="182" t="s">
        <v>83</v>
      </c>
      <c r="M114" s="49">
        <v>275</v>
      </c>
      <c r="N114" s="201"/>
    </row>
    <row r="115" spans="1:14" ht="11.25">
      <c r="A115" s="50"/>
      <c r="B115" s="143"/>
      <c r="C115" s="51"/>
      <c r="D115" s="52" t="s">
        <v>419</v>
      </c>
      <c r="E115" s="53">
        <v>275</v>
      </c>
      <c r="F115" s="53"/>
      <c r="G115" s="53"/>
      <c r="H115" s="53"/>
      <c r="I115" s="53"/>
      <c r="J115" s="53"/>
      <c r="K115" s="53"/>
      <c r="L115" s="53"/>
      <c r="M115" s="49">
        <v>275</v>
      </c>
      <c r="N115" s="207"/>
    </row>
    <row r="116" spans="1:14" ht="11.25">
      <c r="A116" s="142">
        <v>9</v>
      </c>
      <c r="B116" s="39" t="s">
        <v>329</v>
      </c>
      <c r="C116" s="40"/>
      <c r="D116" s="40"/>
      <c r="E116" s="41"/>
      <c r="F116" s="41"/>
      <c r="G116" s="41"/>
      <c r="H116" s="41"/>
      <c r="I116" s="41"/>
      <c r="J116" s="41"/>
      <c r="K116" s="41"/>
      <c r="L116" s="41"/>
      <c r="M116" s="42"/>
      <c r="N116" s="206"/>
    </row>
    <row r="117" spans="1:14" ht="11.25">
      <c r="A117" s="179" t="s">
        <v>215</v>
      </c>
      <c r="B117" s="43" t="s">
        <v>280</v>
      </c>
      <c r="C117" s="44"/>
      <c r="D117" s="44"/>
      <c r="E117" s="45"/>
      <c r="F117" s="45"/>
      <c r="G117" s="45"/>
      <c r="H117" s="45"/>
      <c r="I117" s="45"/>
      <c r="J117" s="45"/>
      <c r="K117" s="45"/>
      <c r="L117" s="45"/>
      <c r="M117" s="46"/>
      <c r="N117" s="206"/>
    </row>
    <row r="118" spans="1:14" ht="45">
      <c r="A118" s="218" t="s">
        <v>236</v>
      </c>
      <c r="B118" s="182" t="s">
        <v>55</v>
      </c>
      <c r="C118" s="47">
        <v>101965</v>
      </c>
      <c r="D118" s="87" t="s">
        <v>127</v>
      </c>
      <c r="E118" s="48"/>
      <c r="F118" s="48"/>
      <c r="G118" s="48"/>
      <c r="H118" s="48"/>
      <c r="I118" s="48"/>
      <c r="J118" s="48"/>
      <c r="K118" s="48"/>
      <c r="L118" s="182" t="s">
        <v>53</v>
      </c>
      <c r="M118" s="49">
        <v>15</v>
      </c>
      <c r="N118" s="201"/>
    </row>
    <row r="119" spans="1:14" ht="11.25">
      <c r="A119" s="50"/>
      <c r="B119" s="143"/>
      <c r="C119" s="51"/>
      <c r="D119" s="52" t="s">
        <v>351</v>
      </c>
      <c r="E119" s="53">
        <v>15</v>
      </c>
      <c r="F119" s="53"/>
      <c r="G119" s="53"/>
      <c r="H119" s="53"/>
      <c r="I119" s="53"/>
      <c r="J119" s="53"/>
      <c r="K119" s="53"/>
      <c r="L119" s="53"/>
      <c r="M119" s="49">
        <v>15</v>
      </c>
      <c r="N119" s="207"/>
    </row>
    <row r="120" spans="1:14" ht="11.25">
      <c r="A120" s="142">
        <v>10</v>
      </c>
      <c r="B120" s="39" t="s">
        <v>259</v>
      </c>
      <c r="C120" s="40"/>
      <c r="D120" s="40"/>
      <c r="E120" s="41"/>
      <c r="F120" s="41"/>
      <c r="G120" s="41"/>
      <c r="H120" s="41"/>
      <c r="I120" s="41"/>
      <c r="J120" s="41"/>
      <c r="K120" s="41"/>
      <c r="L120" s="41"/>
      <c r="M120" s="42"/>
      <c r="N120" s="206"/>
    </row>
    <row r="121" spans="1:14" ht="11.25">
      <c r="A121" s="179" t="s">
        <v>216</v>
      </c>
      <c r="B121" s="43" t="s">
        <v>829</v>
      </c>
      <c r="C121" s="44"/>
      <c r="D121" s="44"/>
      <c r="E121" s="45"/>
      <c r="F121" s="45"/>
      <c r="G121" s="45"/>
      <c r="H121" s="45"/>
      <c r="I121" s="45"/>
      <c r="J121" s="45"/>
      <c r="K121" s="45"/>
      <c r="L121" s="45"/>
      <c r="M121" s="46"/>
      <c r="N121" s="206"/>
    </row>
    <row r="122" spans="1:14" ht="67.5">
      <c r="A122" s="218" t="s">
        <v>237</v>
      </c>
      <c r="B122" s="182" t="s">
        <v>55</v>
      </c>
      <c r="C122" s="47">
        <v>100778</v>
      </c>
      <c r="D122" s="87" t="s">
        <v>955</v>
      </c>
      <c r="E122" s="48"/>
      <c r="F122" s="48"/>
      <c r="G122" s="48"/>
      <c r="H122" s="48"/>
      <c r="I122" s="48"/>
      <c r="J122" s="48"/>
      <c r="K122" s="48"/>
      <c r="L122" s="182" t="s">
        <v>93</v>
      </c>
      <c r="M122" s="49">
        <v>10209.6</v>
      </c>
      <c r="N122" s="201"/>
    </row>
    <row r="123" spans="1:14" ht="11.25">
      <c r="A123" s="50"/>
      <c r="B123" s="143"/>
      <c r="C123" s="51"/>
      <c r="D123" s="231" t="s">
        <v>420</v>
      </c>
      <c r="E123" s="53">
        <v>20</v>
      </c>
      <c r="F123" s="53"/>
      <c r="G123" s="53"/>
      <c r="H123" s="53"/>
      <c r="I123" s="53"/>
      <c r="J123" s="53">
        <v>510.48</v>
      </c>
      <c r="K123" s="53"/>
      <c r="L123" s="53"/>
      <c r="M123" s="49">
        <v>10209.6</v>
      </c>
      <c r="N123" s="207"/>
    </row>
    <row r="124" spans="1:14" ht="33.75">
      <c r="A124" s="218" t="s">
        <v>238</v>
      </c>
      <c r="B124" s="182" t="s">
        <v>55</v>
      </c>
      <c r="C124" s="47">
        <v>94216</v>
      </c>
      <c r="D124" s="87" t="s">
        <v>91</v>
      </c>
      <c r="E124" s="48"/>
      <c r="F124" s="48"/>
      <c r="G124" s="48"/>
      <c r="H124" s="48"/>
      <c r="I124" s="48"/>
      <c r="J124" s="48"/>
      <c r="K124" s="48"/>
      <c r="L124" s="182" t="s">
        <v>83</v>
      </c>
      <c r="M124" s="49">
        <v>510.48</v>
      </c>
      <c r="N124" s="201">
        <v>94207</v>
      </c>
    </row>
    <row r="125" spans="1:14" ht="11.25">
      <c r="A125" s="50"/>
      <c r="B125" s="143"/>
      <c r="C125" s="51"/>
      <c r="D125" s="52" t="s">
        <v>189</v>
      </c>
      <c r="E125" s="53">
        <v>510.48</v>
      </c>
      <c r="F125" s="53"/>
      <c r="G125" s="53"/>
      <c r="H125" s="53"/>
      <c r="I125" s="53"/>
      <c r="J125" s="53"/>
      <c r="K125" s="53"/>
      <c r="L125" s="53"/>
      <c r="M125" s="49">
        <v>510.48</v>
      </c>
      <c r="N125" s="207"/>
    </row>
    <row r="126" spans="1:14" ht="11.25">
      <c r="A126" s="179" t="s">
        <v>421</v>
      </c>
      <c r="B126" s="43" t="s">
        <v>177</v>
      </c>
      <c r="C126" s="44"/>
      <c r="D126" s="44"/>
      <c r="E126" s="45"/>
      <c r="F126" s="45"/>
      <c r="G126" s="45"/>
      <c r="H126" s="45"/>
      <c r="I126" s="45"/>
      <c r="J126" s="45"/>
      <c r="K126" s="45"/>
      <c r="L126" s="45"/>
      <c r="M126" s="46"/>
      <c r="N126" s="206"/>
    </row>
    <row r="127" spans="1:14" ht="45">
      <c r="A127" s="218" t="s">
        <v>422</v>
      </c>
      <c r="B127" s="182" t="s">
        <v>55</v>
      </c>
      <c r="C127" s="47">
        <v>98546</v>
      </c>
      <c r="D127" s="87" t="s">
        <v>107</v>
      </c>
      <c r="E127" s="48"/>
      <c r="F127" s="48"/>
      <c r="G127" s="48"/>
      <c r="H127" s="48"/>
      <c r="I127" s="48"/>
      <c r="J127" s="48"/>
      <c r="K127" s="48"/>
      <c r="L127" s="182" t="s">
        <v>83</v>
      </c>
      <c r="M127" s="49">
        <v>227.94</v>
      </c>
      <c r="N127" s="201"/>
    </row>
    <row r="128" spans="1:14" ht="11.25">
      <c r="A128" s="50"/>
      <c r="B128" s="143"/>
      <c r="C128" s="51"/>
      <c r="D128" s="231" t="s">
        <v>423</v>
      </c>
      <c r="E128" s="53">
        <v>227.94</v>
      </c>
      <c r="F128" s="53"/>
      <c r="G128" s="53"/>
      <c r="H128" s="53"/>
      <c r="I128" s="53"/>
      <c r="J128" s="53"/>
      <c r="K128" s="53"/>
      <c r="L128" s="53"/>
      <c r="M128" s="49">
        <v>227.94</v>
      </c>
      <c r="N128" s="207"/>
    </row>
    <row r="129" spans="1:14" ht="11.25">
      <c r="A129" s="142">
        <v>11</v>
      </c>
      <c r="B129" s="39" t="s">
        <v>198</v>
      </c>
      <c r="C129" s="40"/>
      <c r="D129" s="40"/>
      <c r="E129" s="41"/>
      <c r="F129" s="41"/>
      <c r="G129" s="41"/>
      <c r="H129" s="41"/>
      <c r="I129" s="41"/>
      <c r="J129" s="41"/>
      <c r="K129" s="41"/>
      <c r="L129" s="41"/>
      <c r="M129" s="42"/>
      <c r="N129" s="206"/>
    </row>
    <row r="130" spans="1:14" ht="11.25">
      <c r="A130" s="179" t="s">
        <v>217</v>
      </c>
      <c r="B130" s="43" t="s">
        <v>193</v>
      </c>
      <c r="C130" s="44"/>
      <c r="D130" s="44"/>
      <c r="E130" s="45"/>
      <c r="F130" s="45"/>
      <c r="G130" s="45"/>
      <c r="H130" s="45"/>
      <c r="I130" s="45"/>
      <c r="J130" s="45"/>
      <c r="K130" s="45"/>
      <c r="L130" s="45"/>
      <c r="M130" s="46"/>
      <c r="N130" s="206"/>
    </row>
    <row r="131" spans="1:14" ht="78.75">
      <c r="A131" s="218" t="s">
        <v>239</v>
      </c>
      <c r="B131" s="182" t="s">
        <v>55</v>
      </c>
      <c r="C131" s="47">
        <v>90105</v>
      </c>
      <c r="D131" s="87" t="s">
        <v>305</v>
      </c>
      <c r="E131" s="48"/>
      <c r="F131" s="48"/>
      <c r="G131" s="48"/>
      <c r="H131" s="48"/>
      <c r="I131" s="48"/>
      <c r="J131" s="48"/>
      <c r="K131" s="48"/>
      <c r="L131" s="182" t="s">
        <v>54</v>
      </c>
      <c r="M131" s="49">
        <v>305.24</v>
      </c>
      <c r="N131" s="201"/>
    </row>
    <row r="132" spans="1:14" ht="11.25">
      <c r="A132" s="50" t="s">
        <v>175</v>
      </c>
      <c r="B132" s="143"/>
      <c r="C132" s="51">
        <v>1.3</v>
      </c>
      <c r="D132" s="52" t="s">
        <v>261</v>
      </c>
      <c r="E132" s="53">
        <v>1</v>
      </c>
      <c r="F132" s="53"/>
      <c r="G132" s="53">
        <v>552</v>
      </c>
      <c r="H132" s="53">
        <v>0.4</v>
      </c>
      <c r="I132" s="53">
        <v>1</v>
      </c>
      <c r="J132" s="53"/>
      <c r="K132" s="53"/>
      <c r="L132" s="53"/>
      <c r="M132" s="49">
        <v>220.8</v>
      </c>
      <c r="N132" s="207"/>
    </row>
    <row r="133" spans="1:14" ht="11.25">
      <c r="A133" s="50"/>
      <c r="B133" s="143"/>
      <c r="C133" s="51"/>
      <c r="D133" s="52" t="s">
        <v>682</v>
      </c>
      <c r="E133" s="53">
        <v>14</v>
      </c>
      <c r="F133" s="53"/>
      <c r="G133" s="53">
        <v>1</v>
      </c>
      <c r="H133" s="53">
        <v>1</v>
      </c>
      <c r="I133" s="53">
        <v>1</v>
      </c>
      <c r="J133" s="53"/>
      <c r="K133" s="53"/>
      <c r="L133" s="53"/>
      <c r="M133" s="49">
        <v>14</v>
      </c>
      <c r="N133" s="207"/>
    </row>
    <row r="134" spans="1:14" ht="67.5">
      <c r="A134" s="218" t="s">
        <v>241</v>
      </c>
      <c r="B134" s="182" t="s">
        <v>55</v>
      </c>
      <c r="C134" s="47">
        <v>100977</v>
      </c>
      <c r="D134" s="87" t="s">
        <v>133</v>
      </c>
      <c r="E134" s="53"/>
      <c r="F134" s="48"/>
      <c r="G134" s="48"/>
      <c r="H134" s="48"/>
      <c r="I134" s="48"/>
      <c r="J134" s="48"/>
      <c r="K134" s="48"/>
      <c r="L134" s="182" t="s">
        <v>54</v>
      </c>
      <c r="M134" s="49">
        <v>305.24</v>
      </c>
      <c r="N134" s="201"/>
    </row>
    <row r="135" spans="1:14" ht="11.25">
      <c r="A135" s="50"/>
      <c r="B135" s="143"/>
      <c r="C135" s="51"/>
      <c r="D135" s="52" t="s">
        <v>194</v>
      </c>
      <c r="E135" s="53">
        <v>305.24</v>
      </c>
      <c r="F135" s="53"/>
      <c r="G135" s="53"/>
      <c r="H135" s="53"/>
      <c r="I135" s="53"/>
      <c r="J135" s="53"/>
      <c r="K135" s="53"/>
      <c r="L135" s="53"/>
      <c r="M135" s="49">
        <v>305.24</v>
      </c>
      <c r="N135" s="207"/>
    </row>
    <row r="136" spans="1:14" ht="45">
      <c r="A136" s="218" t="s">
        <v>240</v>
      </c>
      <c r="B136" s="182" t="s">
        <v>55</v>
      </c>
      <c r="C136" s="47">
        <v>97914</v>
      </c>
      <c r="D136" s="87" t="s">
        <v>132</v>
      </c>
      <c r="E136" s="53"/>
      <c r="F136" s="48"/>
      <c r="G136" s="48"/>
      <c r="H136" s="48"/>
      <c r="I136" s="48"/>
      <c r="J136" s="48"/>
      <c r="K136" s="48"/>
      <c r="L136" s="182" t="s">
        <v>130</v>
      </c>
      <c r="M136" s="49">
        <v>10465.12</v>
      </c>
      <c r="N136" s="201"/>
    </row>
    <row r="137" spans="1:14" ht="11.25">
      <c r="A137" s="50"/>
      <c r="B137" s="143"/>
      <c r="C137" s="51"/>
      <c r="D137" s="52" t="s">
        <v>194</v>
      </c>
      <c r="E137" s="53">
        <v>305.24</v>
      </c>
      <c r="F137" s="53"/>
      <c r="G137" s="53"/>
      <c r="H137" s="53"/>
      <c r="I137" s="53"/>
      <c r="J137" s="53"/>
      <c r="K137" s="53">
        <v>20</v>
      </c>
      <c r="L137" s="53"/>
      <c r="M137" s="49">
        <v>6104.8</v>
      </c>
      <c r="N137" s="207"/>
    </row>
    <row r="138" spans="1:14" ht="11.25">
      <c r="A138" s="50"/>
      <c r="B138" s="143"/>
      <c r="C138" s="51"/>
      <c r="D138" s="52" t="s">
        <v>195</v>
      </c>
      <c r="E138" s="53">
        <v>218.01600000000005</v>
      </c>
      <c r="F138" s="53"/>
      <c r="G138" s="53"/>
      <c r="H138" s="53"/>
      <c r="I138" s="53"/>
      <c r="J138" s="53"/>
      <c r="K138" s="53">
        <v>20</v>
      </c>
      <c r="L138" s="53"/>
      <c r="M138" s="49">
        <v>4360.320000000001</v>
      </c>
      <c r="N138" s="207"/>
    </row>
    <row r="139" spans="1:14" ht="33.75">
      <c r="A139" s="218" t="s">
        <v>311</v>
      </c>
      <c r="B139" s="182" t="s">
        <v>147</v>
      </c>
      <c r="C139" s="47">
        <v>368</v>
      </c>
      <c r="D139" s="87" t="s">
        <v>984</v>
      </c>
      <c r="E139" s="53"/>
      <c r="F139" s="48"/>
      <c r="G139" s="48"/>
      <c r="H139" s="48"/>
      <c r="I139" s="48"/>
      <c r="J139" s="48"/>
      <c r="K139" s="48"/>
      <c r="L139" s="182" t="s">
        <v>159</v>
      </c>
      <c r="M139" s="49">
        <v>218.02</v>
      </c>
      <c r="N139" s="201"/>
    </row>
    <row r="140" spans="1:14" ht="11.25">
      <c r="A140" s="50"/>
      <c r="B140" s="143"/>
      <c r="C140" s="51"/>
      <c r="D140" s="52" t="s">
        <v>196</v>
      </c>
      <c r="E140" s="53">
        <v>218.01600000000005</v>
      </c>
      <c r="F140" s="53"/>
      <c r="G140" s="53"/>
      <c r="H140" s="53"/>
      <c r="I140" s="53"/>
      <c r="J140" s="53"/>
      <c r="K140" s="53"/>
      <c r="L140" s="53"/>
      <c r="M140" s="49">
        <v>218.02</v>
      </c>
      <c r="N140" s="207"/>
    </row>
    <row r="141" spans="1:14" ht="56.25">
      <c r="A141" s="218" t="s">
        <v>312</v>
      </c>
      <c r="B141" s="182" t="s">
        <v>55</v>
      </c>
      <c r="C141" s="47">
        <v>94338</v>
      </c>
      <c r="D141" s="87" t="s">
        <v>125</v>
      </c>
      <c r="E141" s="53"/>
      <c r="F141" s="48"/>
      <c r="G141" s="48"/>
      <c r="H141" s="48"/>
      <c r="I141" s="48"/>
      <c r="J141" s="48"/>
      <c r="K141" s="48"/>
      <c r="L141" s="182" t="s">
        <v>54</v>
      </c>
      <c r="M141" s="49">
        <v>218.01600000000005</v>
      </c>
      <c r="N141" s="201"/>
    </row>
    <row r="142" spans="1:14" ht="11.25">
      <c r="A142" s="50" t="s">
        <v>197</v>
      </c>
      <c r="B142" s="143"/>
      <c r="C142" s="51">
        <v>1.2</v>
      </c>
      <c r="D142" s="52" t="s">
        <v>261</v>
      </c>
      <c r="E142" s="53">
        <v>1</v>
      </c>
      <c r="F142" s="53"/>
      <c r="G142" s="53">
        <v>552</v>
      </c>
      <c r="H142" s="53">
        <v>0.4</v>
      </c>
      <c r="I142" s="53">
        <v>0.8</v>
      </c>
      <c r="J142" s="53"/>
      <c r="K142" s="53"/>
      <c r="L142" s="53"/>
      <c r="M142" s="49">
        <v>176.64000000000004</v>
      </c>
      <c r="N142" s="207"/>
    </row>
    <row r="143" spans="1:14" ht="11.25">
      <c r="A143" s="50"/>
      <c r="B143" s="143"/>
      <c r="C143" s="51"/>
      <c r="D143" s="52" t="s">
        <v>683</v>
      </c>
      <c r="E143" s="53">
        <v>14</v>
      </c>
      <c r="F143" s="53"/>
      <c r="G143" s="53">
        <v>0.6</v>
      </c>
      <c r="H143" s="53">
        <v>0.6</v>
      </c>
      <c r="I143" s="53">
        <v>1</v>
      </c>
      <c r="J143" s="53"/>
      <c r="K143" s="53"/>
      <c r="L143" s="53"/>
      <c r="M143" s="49">
        <v>5.04</v>
      </c>
      <c r="N143" s="207"/>
    </row>
    <row r="144" spans="1:14" ht="11.25">
      <c r="A144" s="179" t="s">
        <v>847</v>
      </c>
      <c r="B144" s="43" t="s">
        <v>165</v>
      </c>
      <c r="C144" s="44"/>
      <c r="D144" s="44"/>
      <c r="E144" s="45"/>
      <c r="F144" s="45"/>
      <c r="G144" s="45"/>
      <c r="H144" s="45"/>
      <c r="I144" s="45"/>
      <c r="J144" s="45"/>
      <c r="K144" s="45"/>
      <c r="L144" s="45"/>
      <c r="M144" s="46"/>
      <c r="N144" s="206"/>
    </row>
    <row r="145" spans="1:14" ht="11.25">
      <c r="A145" s="298" t="s">
        <v>199</v>
      </c>
      <c r="B145" s="299"/>
      <c r="C145" s="44"/>
      <c r="D145" s="44"/>
      <c r="E145" s="45"/>
      <c r="F145" s="45"/>
      <c r="G145" s="45"/>
      <c r="H145" s="45"/>
      <c r="I145" s="45"/>
      <c r="J145" s="45"/>
      <c r="K145" s="45"/>
      <c r="L145" s="45"/>
      <c r="M145" s="46"/>
      <c r="N145" s="206"/>
    </row>
    <row r="146" spans="1:14" ht="11.25">
      <c r="A146" s="218" t="s">
        <v>848</v>
      </c>
      <c r="B146" s="182" t="s">
        <v>190</v>
      </c>
      <c r="C146" s="47" t="s">
        <v>495</v>
      </c>
      <c r="D146" s="87" t="s">
        <v>496</v>
      </c>
      <c r="E146" s="53"/>
      <c r="F146" s="48"/>
      <c r="G146" s="48"/>
      <c r="H146" s="48"/>
      <c r="I146" s="48"/>
      <c r="J146" s="48"/>
      <c r="K146" s="48"/>
      <c r="L146" s="182" t="s">
        <v>80</v>
      </c>
      <c r="M146" s="49">
        <v>28</v>
      </c>
      <c r="N146" s="201"/>
    </row>
    <row r="147" spans="1:14" ht="22.5">
      <c r="A147" s="50"/>
      <c r="B147" s="143"/>
      <c r="C147" s="51"/>
      <c r="D147" s="229" t="s">
        <v>666</v>
      </c>
      <c r="E147" s="234">
        <v>28</v>
      </c>
      <c r="F147" s="53"/>
      <c r="G147" s="53"/>
      <c r="H147" s="53"/>
      <c r="I147" s="53"/>
      <c r="J147" s="53"/>
      <c r="K147" s="53"/>
      <c r="L147" s="53"/>
      <c r="M147" s="49">
        <v>28</v>
      </c>
      <c r="N147" s="207"/>
    </row>
    <row r="148" spans="1:14" ht="45">
      <c r="A148" s="218" t="s">
        <v>849</v>
      </c>
      <c r="B148" s="182" t="s">
        <v>147</v>
      </c>
      <c r="C148" s="47">
        <v>12616</v>
      </c>
      <c r="D148" s="87" t="s">
        <v>991</v>
      </c>
      <c r="E148" s="53"/>
      <c r="F148" s="48"/>
      <c r="G148" s="48"/>
      <c r="H148" s="48"/>
      <c r="I148" s="48"/>
      <c r="J148" s="48"/>
      <c r="K148" s="48"/>
      <c r="L148" s="182" t="s">
        <v>155</v>
      </c>
      <c r="M148" s="49">
        <v>13</v>
      </c>
      <c r="N148" s="201"/>
    </row>
    <row r="149" spans="1:14" ht="11.25">
      <c r="A149" s="50"/>
      <c r="B149" s="143"/>
      <c r="C149" s="51"/>
      <c r="D149" s="52" t="s">
        <v>352</v>
      </c>
      <c r="E149" s="230">
        <v>13</v>
      </c>
      <c r="F149" s="53"/>
      <c r="G149" s="53"/>
      <c r="H149" s="53"/>
      <c r="I149" s="53"/>
      <c r="J149" s="53"/>
      <c r="K149" s="53"/>
      <c r="L149" s="53"/>
      <c r="M149" s="49">
        <v>13</v>
      </c>
      <c r="N149" s="207"/>
    </row>
    <row r="150" spans="1:14" ht="22.5">
      <c r="A150" s="218" t="s">
        <v>850</v>
      </c>
      <c r="B150" s="182" t="s">
        <v>149</v>
      </c>
      <c r="C150" s="47" t="s">
        <v>316</v>
      </c>
      <c r="D150" s="87" t="s">
        <v>667</v>
      </c>
      <c r="E150" s="53"/>
      <c r="F150" s="48"/>
      <c r="G150" s="48"/>
      <c r="H150" s="48"/>
      <c r="I150" s="48"/>
      <c r="J150" s="48"/>
      <c r="K150" s="48"/>
      <c r="L150" s="182" t="s">
        <v>80</v>
      </c>
      <c r="M150" s="49">
        <v>14</v>
      </c>
      <c r="N150" s="201"/>
    </row>
    <row r="151" spans="1:14" ht="11.25">
      <c r="A151" s="50"/>
      <c r="B151" s="143"/>
      <c r="C151" s="51"/>
      <c r="D151" s="229" t="s">
        <v>668</v>
      </c>
      <c r="E151" s="230">
        <v>14</v>
      </c>
      <c r="F151" s="53"/>
      <c r="G151" s="53"/>
      <c r="H151" s="53"/>
      <c r="I151" s="53"/>
      <c r="J151" s="53"/>
      <c r="K151" s="53"/>
      <c r="L151" s="53"/>
      <c r="M151" s="49">
        <v>14</v>
      </c>
      <c r="N151" s="207"/>
    </row>
    <row r="152" spans="1:14" ht="56.25">
      <c r="A152" s="218" t="s">
        <v>851</v>
      </c>
      <c r="B152" s="182" t="s">
        <v>55</v>
      </c>
      <c r="C152" s="234">
        <v>99253</v>
      </c>
      <c r="D152" s="87" t="s">
        <v>118</v>
      </c>
      <c r="E152" s="53"/>
      <c r="F152" s="48"/>
      <c r="G152" s="48"/>
      <c r="H152" s="48"/>
      <c r="I152" s="48"/>
      <c r="J152" s="48"/>
      <c r="K152" s="48"/>
      <c r="L152" s="182" t="s">
        <v>80</v>
      </c>
      <c r="M152" s="49">
        <v>4</v>
      </c>
      <c r="N152" s="201"/>
    </row>
    <row r="153" spans="1:14" ht="22.5">
      <c r="A153" s="50"/>
      <c r="B153" s="143"/>
      <c r="C153" s="51"/>
      <c r="D153" s="229" t="s">
        <v>669</v>
      </c>
      <c r="E153" s="230">
        <v>4</v>
      </c>
      <c r="F153" s="53"/>
      <c r="G153" s="53"/>
      <c r="H153" s="53"/>
      <c r="I153" s="53"/>
      <c r="J153" s="53"/>
      <c r="K153" s="53"/>
      <c r="L153" s="53"/>
      <c r="M153" s="49">
        <v>4</v>
      </c>
      <c r="N153" s="207"/>
    </row>
    <row r="154" spans="1:14" ht="33.75">
      <c r="A154" s="218" t="s">
        <v>852</v>
      </c>
      <c r="B154" s="182" t="s">
        <v>55</v>
      </c>
      <c r="C154" s="234">
        <v>94227</v>
      </c>
      <c r="D154" s="87" t="s">
        <v>92</v>
      </c>
      <c r="E154" s="53"/>
      <c r="F154" s="48"/>
      <c r="G154" s="48"/>
      <c r="H154" s="48"/>
      <c r="I154" s="48"/>
      <c r="J154" s="48"/>
      <c r="K154" s="48"/>
      <c r="L154" s="182" t="s">
        <v>53</v>
      </c>
      <c r="M154" s="49">
        <v>240.5</v>
      </c>
      <c r="N154" s="201"/>
    </row>
    <row r="155" spans="1:14" ht="11.25">
      <c r="A155" s="50"/>
      <c r="B155" s="143"/>
      <c r="C155" s="51"/>
      <c r="D155" s="229" t="s">
        <v>670</v>
      </c>
      <c r="E155" s="230">
        <v>240.5</v>
      </c>
      <c r="F155" s="230"/>
      <c r="G155" s="230"/>
      <c r="H155" s="53"/>
      <c r="I155" s="53"/>
      <c r="J155" s="53"/>
      <c r="K155" s="53"/>
      <c r="L155" s="53"/>
      <c r="M155" s="49">
        <v>240.5</v>
      </c>
      <c r="N155" s="207"/>
    </row>
    <row r="156" spans="1:14" ht="45">
      <c r="A156" s="218" t="s">
        <v>853</v>
      </c>
      <c r="B156" s="182" t="s">
        <v>55</v>
      </c>
      <c r="C156" s="234">
        <v>95694</v>
      </c>
      <c r="D156" s="87" t="s">
        <v>379</v>
      </c>
      <c r="E156" s="53"/>
      <c r="F156" s="48"/>
      <c r="G156" s="48"/>
      <c r="H156" s="48"/>
      <c r="I156" s="48"/>
      <c r="J156" s="48"/>
      <c r="K156" s="48"/>
      <c r="L156" s="182" t="s">
        <v>80</v>
      </c>
      <c r="M156" s="49">
        <v>57</v>
      </c>
      <c r="N156" s="201"/>
    </row>
    <row r="157" spans="1:14" ht="22.5">
      <c r="A157" s="50"/>
      <c r="B157" s="143"/>
      <c r="C157" s="51"/>
      <c r="D157" s="229" t="s">
        <v>671</v>
      </c>
      <c r="E157" s="230">
        <v>57</v>
      </c>
      <c r="F157" s="53"/>
      <c r="G157" s="53"/>
      <c r="H157" s="53"/>
      <c r="I157" s="53"/>
      <c r="J157" s="53"/>
      <c r="K157" s="53"/>
      <c r="L157" s="53"/>
      <c r="M157" s="49">
        <v>57</v>
      </c>
      <c r="N157" s="207"/>
    </row>
    <row r="158" spans="1:14" ht="45">
      <c r="A158" s="218" t="s">
        <v>854</v>
      </c>
      <c r="B158" s="182" t="s">
        <v>55</v>
      </c>
      <c r="C158" s="47">
        <v>89531</v>
      </c>
      <c r="D158" s="87" t="s">
        <v>373</v>
      </c>
      <c r="E158" s="53"/>
      <c r="F158" s="48"/>
      <c r="G158" s="48"/>
      <c r="H158" s="48"/>
      <c r="I158" s="48"/>
      <c r="J158" s="48"/>
      <c r="K158" s="48"/>
      <c r="L158" s="182" t="s">
        <v>80</v>
      </c>
      <c r="M158" s="49">
        <v>17</v>
      </c>
      <c r="N158" s="201"/>
    </row>
    <row r="159" spans="1:14" ht="22.5">
      <c r="A159" s="50"/>
      <c r="B159" s="143"/>
      <c r="C159" s="51"/>
      <c r="D159" s="229" t="s">
        <v>672</v>
      </c>
      <c r="E159" s="230">
        <v>17</v>
      </c>
      <c r="F159" s="53"/>
      <c r="G159" s="53"/>
      <c r="H159" s="53"/>
      <c r="I159" s="53"/>
      <c r="J159" s="53"/>
      <c r="K159" s="53"/>
      <c r="L159" s="53"/>
      <c r="M159" s="49">
        <v>17</v>
      </c>
      <c r="N159" s="207"/>
    </row>
    <row r="160" spans="1:14" ht="45">
      <c r="A160" s="218" t="s">
        <v>855</v>
      </c>
      <c r="B160" s="182" t="s">
        <v>55</v>
      </c>
      <c r="C160" s="47">
        <v>89520</v>
      </c>
      <c r="D160" s="87" t="s">
        <v>371</v>
      </c>
      <c r="E160" s="53"/>
      <c r="F160" s="48"/>
      <c r="G160" s="48"/>
      <c r="H160" s="48"/>
      <c r="I160" s="48"/>
      <c r="J160" s="48"/>
      <c r="K160" s="48"/>
      <c r="L160" s="182" t="s">
        <v>80</v>
      </c>
      <c r="M160" s="49">
        <v>1</v>
      </c>
      <c r="N160" s="201"/>
    </row>
    <row r="161" spans="1:14" ht="11.25">
      <c r="A161" s="50"/>
      <c r="B161" s="143"/>
      <c r="C161" s="51"/>
      <c r="D161" s="229" t="s">
        <v>673</v>
      </c>
      <c r="E161" s="230">
        <v>1</v>
      </c>
      <c r="F161" s="53"/>
      <c r="G161" s="53"/>
      <c r="H161" s="53"/>
      <c r="I161" s="53"/>
      <c r="J161" s="53"/>
      <c r="K161" s="53"/>
      <c r="L161" s="53"/>
      <c r="M161" s="49">
        <v>1</v>
      </c>
      <c r="N161" s="207"/>
    </row>
    <row r="162" spans="1:14" ht="45">
      <c r="A162" s="218" t="s">
        <v>856</v>
      </c>
      <c r="B162" s="182" t="s">
        <v>55</v>
      </c>
      <c r="C162" s="47">
        <v>89529</v>
      </c>
      <c r="D162" s="87" t="s">
        <v>372</v>
      </c>
      <c r="E162" s="53"/>
      <c r="F162" s="48"/>
      <c r="G162" s="48"/>
      <c r="H162" s="48"/>
      <c r="I162" s="48"/>
      <c r="J162" s="48"/>
      <c r="K162" s="48"/>
      <c r="L162" s="182" t="s">
        <v>80</v>
      </c>
      <c r="M162" s="49">
        <v>3</v>
      </c>
      <c r="N162" s="201"/>
    </row>
    <row r="163" spans="1:14" ht="22.5">
      <c r="A163" s="50"/>
      <c r="B163" s="143"/>
      <c r="C163" s="51"/>
      <c r="D163" s="229" t="s">
        <v>674</v>
      </c>
      <c r="E163" s="230">
        <v>3</v>
      </c>
      <c r="F163" s="53"/>
      <c r="G163" s="53"/>
      <c r="H163" s="53"/>
      <c r="I163" s="53"/>
      <c r="J163" s="53"/>
      <c r="K163" s="53"/>
      <c r="L163" s="53"/>
      <c r="M163" s="49">
        <v>3</v>
      </c>
      <c r="N163" s="207"/>
    </row>
    <row r="164" spans="1:14" ht="33.75">
      <c r="A164" s="218" t="s">
        <v>857</v>
      </c>
      <c r="B164" s="182" t="s">
        <v>149</v>
      </c>
      <c r="C164" s="47" t="s">
        <v>309</v>
      </c>
      <c r="D164" s="87" t="s">
        <v>676</v>
      </c>
      <c r="E164" s="53"/>
      <c r="F164" s="48"/>
      <c r="G164" s="48"/>
      <c r="H164" s="48"/>
      <c r="I164" s="48"/>
      <c r="J164" s="48"/>
      <c r="K164" s="48"/>
      <c r="L164" s="182" t="s">
        <v>80</v>
      </c>
      <c r="M164" s="49">
        <v>1</v>
      </c>
      <c r="N164" s="201"/>
    </row>
    <row r="165" spans="1:14" ht="22.5">
      <c r="A165" s="50"/>
      <c r="B165" s="143"/>
      <c r="C165" s="51"/>
      <c r="D165" s="229" t="s">
        <v>675</v>
      </c>
      <c r="E165" s="230">
        <v>1</v>
      </c>
      <c r="F165" s="53"/>
      <c r="G165" s="53"/>
      <c r="H165" s="53"/>
      <c r="I165" s="53"/>
      <c r="J165" s="53"/>
      <c r="K165" s="53"/>
      <c r="L165" s="53"/>
      <c r="M165" s="49">
        <v>1</v>
      </c>
      <c r="N165" s="207"/>
    </row>
    <row r="166" spans="1:14" ht="45">
      <c r="A166" s="218" t="s">
        <v>858</v>
      </c>
      <c r="B166" s="182" t="s">
        <v>55</v>
      </c>
      <c r="C166" s="47">
        <v>89567</v>
      </c>
      <c r="D166" s="87" t="s">
        <v>376</v>
      </c>
      <c r="E166" s="53"/>
      <c r="F166" s="48"/>
      <c r="G166" s="48"/>
      <c r="H166" s="48"/>
      <c r="I166" s="48"/>
      <c r="J166" s="48"/>
      <c r="K166" s="48"/>
      <c r="L166" s="182" t="s">
        <v>80</v>
      </c>
      <c r="M166" s="49">
        <v>6</v>
      </c>
      <c r="N166" s="201"/>
    </row>
    <row r="167" spans="1:14" ht="22.5">
      <c r="A167" s="50"/>
      <c r="B167" s="143"/>
      <c r="C167" s="51"/>
      <c r="D167" s="229" t="s">
        <v>677</v>
      </c>
      <c r="E167" s="230">
        <v>6</v>
      </c>
      <c r="F167" s="53"/>
      <c r="G167" s="53"/>
      <c r="H167" s="53"/>
      <c r="I167" s="53"/>
      <c r="J167" s="53"/>
      <c r="K167" s="53"/>
      <c r="L167" s="53"/>
      <c r="M167" s="49">
        <v>6</v>
      </c>
      <c r="N167" s="207"/>
    </row>
    <row r="168" spans="1:14" ht="45">
      <c r="A168" s="218" t="s">
        <v>859</v>
      </c>
      <c r="B168" s="182" t="s">
        <v>55</v>
      </c>
      <c r="C168" s="47">
        <v>89554</v>
      </c>
      <c r="D168" s="87" t="s">
        <v>375</v>
      </c>
      <c r="E168" s="53"/>
      <c r="F168" s="48"/>
      <c r="G168" s="48"/>
      <c r="H168" s="48"/>
      <c r="I168" s="48"/>
      <c r="J168" s="48"/>
      <c r="K168" s="48"/>
      <c r="L168" s="182" t="s">
        <v>80</v>
      </c>
      <c r="M168" s="49">
        <v>146</v>
      </c>
      <c r="N168" s="201"/>
    </row>
    <row r="169" spans="1:14" ht="22.5">
      <c r="A169" s="50"/>
      <c r="B169" s="143"/>
      <c r="C169" s="51"/>
      <c r="D169" s="229" t="s">
        <v>678</v>
      </c>
      <c r="E169" s="230">
        <v>146</v>
      </c>
      <c r="F169" s="53"/>
      <c r="G169" s="53"/>
      <c r="H169" s="53"/>
      <c r="I169" s="53"/>
      <c r="J169" s="53"/>
      <c r="K169" s="53"/>
      <c r="L169" s="53"/>
      <c r="M169" s="49">
        <v>146</v>
      </c>
      <c r="N169" s="207"/>
    </row>
    <row r="170" spans="1:14" ht="67.5">
      <c r="A170" s="218" t="s">
        <v>860</v>
      </c>
      <c r="B170" s="182" t="s">
        <v>55</v>
      </c>
      <c r="C170" s="47">
        <v>95567</v>
      </c>
      <c r="D170" s="87" t="s">
        <v>81</v>
      </c>
      <c r="E170" s="53"/>
      <c r="F170" s="48"/>
      <c r="G170" s="48"/>
      <c r="H170" s="48"/>
      <c r="I170" s="48"/>
      <c r="J170" s="48"/>
      <c r="K170" s="48"/>
      <c r="L170" s="182" t="s">
        <v>53</v>
      </c>
      <c r="M170" s="49">
        <v>82.26</v>
      </c>
      <c r="N170" s="201"/>
    </row>
    <row r="171" spans="1:14" ht="11.25">
      <c r="A171" s="50"/>
      <c r="B171" s="143"/>
      <c r="C171" s="51"/>
      <c r="D171" s="229" t="s">
        <v>679</v>
      </c>
      <c r="E171" s="230">
        <v>82.26</v>
      </c>
      <c r="F171" s="53"/>
      <c r="G171" s="53"/>
      <c r="H171" s="53"/>
      <c r="I171" s="53"/>
      <c r="J171" s="53"/>
      <c r="K171" s="53"/>
      <c r="L171" s="53"/>
      <c r="M171" s="49">
        <v>82.26</v>
      </c>
      <c r="N171" s="207"/>
    </row>
    <row r="172" spans="1:14" ht="67.5">
      <c r="A172" s="218" t="s">
        <v>861</v>
      </c>
      <c r="B172" s="182" t="s">
        <v>55</v>
      </c>
      <c r="C172" s="47">
        <v>95568</v>
      </c>
      <c r="D172" s="87" t="s">
        <v>82</v>
      </c>
      <c r="E172" s="53"/>
      <c r="F172" s="48"/>
      <c r="G172" s="48"/>
      <c r="H172" s="48"/>
      <c r="I172" s="48"/>
      <c r="J172" s="48"/>
      <c r="K172" s="48"/>
      <c r="L172" s="182" t="s">
        <v>53</v>
      </c>
      <c r="M172" s="49">
        <v>163.97</v>
      </c>
      <c r="N172" s="201"/>
    </row>
    <row r="173" spans="1:14" ht="11.25">
      <c r="A173" s="50"/>
      <c r="B173" s="143"/>
      <c r="C173" s="51"/>
      <c r="D173" s="229" t="s">
        <v>680</v>
      </c>
      <c r="E173" s="230">
        <v>163.97</v>
      </c>
      <c r="F173" s="53"/>
      <c r="G173" s="53"/>
      <c r="H173" s="53"/>
      <c r="I173" s="53"/>
      <c r="J173" s="53"/>
      <c r="K173" s="53"/>
      <c r="L173" s="53"/>
      <c r="M173" s="49">
        <v>163.97</v>
      </c>
      <c r="N173" s="207"/>
    </row>
    <row r="174" spans="1:14" ht="33.75">
      <c r="A174" s="218" t="s">
        <v>862</v>
      </c>
      <c r="B174" s="182" t="s">
        <v>55</v>
      </c>
      <c r="C174" s="47">
        <v>89512</v>
      </c>
      <c r="D174" s="87" t="s">
        <v>361</v>
      </c>
      <c r="E174" s="53"/>
      <c r="F174" s="48"/>
      <c r="G174" s="48"/>
      <c r="H174" s="48"/>
      <c r="I174" s="48"/>
      <c r="J174" s="48"/>
      <c r="K174" s="48"/>
      <c r="L174" s="182" t="s">
        <v>53</v>
      </c>
      <c r="M174" s="49">
        <v>305.95</v>
      </c>
      <c r="N174" s="201"/>
    </row>
    <row r="175" spans="1:14" ht="11.25">
      <c r="A175" s="50"/>
      <c r="B175" s="143"/>
      <c r="C175" s="51"/>
      <c r="D175" s="231" t="s">
        <v>681</v>
      </c>
      <c r="E175" s="259">
        <v>305.95</v>
      </c>
      <c r="F175" s="53"/>
      <c r="G175" s="53"/>
      <c r="H175" s="53"/>
      <c r="I175" s="53"/>
      <c r="J175" s="53"/>
      <c r="K175" s="53"/>
      <c r="L175" s="53"/>
      <c r="M175" s="49">
        <v>305.95</v>
      </c>
      <c r="N175" s="207"/>
    </row>
    <row r="176" spans="1:14" ht="11.25">
      <c r="A176" s="142">
        <v>12</v>
      </c>
      <c r="B176" s="39" t="s">
        <v>313</v>
      </c>
      <c r="C176" s="40"/>
      <c r="D176" s="40"/>
      <c r="E176" s="41"/>
      <c r="F176" s="41"/>
      <c r="G176" s="41"/>
      <c r="H176" s="41"/>
      <c r="I176" s="41"/>
      <c r="J176" s="41"/>
      <c r="K176" s="41"/>
      <c r="L176" s="41"/>
      <c r="M176" s="42"/>
      <c r="N176" s="206"/>
    </row>
    <row r="177" spans="1:14" ht="11.25">
      <c r="A177" s="179" t="s">
        <v>218</v>
      </c>
      <c r="B177" s="43" t="s">
        <v>193</v>
      </c>
      <c r="C177" s="44"/>
      <c r="D177" s="44"/>
      <c r="E177" s="45"/>
      <c r="F177" s="45"/>
      <c r="G177" s="45"/>
      <c r="H177" s="45"/>
      <c r="I177" s="45"/>
      <c r="J177" s="45"/>
      <c r="K177" s="45"/>
      <c r="L177" s="45"/>
      <c r="M177" s="46"/>
      <c r="N177" s="206"/>
    </row>
    <row r="178" spans="1:14" ht="78.75">
      <c r="A178" s="218" t="s">
        <v>242</v>
      </c>
      <c r="B178" s="182" t="s">
        <v>55</v>
      </c>
      <c r="C178" s="47">
        <v>90105</v>
      </c>
      <c r="D178" s="87" t="s">
        <v>305</v>
      </c>
      <c r="E178" s="48"/>
      <c r="F178" s="48"/>
      <c r="G178" s="48"/>
      <c r="H178" s="48"/>
      <c r="I178" s="48"/>
      <c r="J178" s="48"/>
      <c r="K178" s="48"/>
      <c r="L178" s="182" t="s">
        <v>54</v>
      </c>
      <c r="M178" s="49">
        <v>10.14</v>
      </c>
      <c r="N178" s="201"/>
    </row>
    <row r="179" spans="1:14" ht="11.25">
      <c r="A179" s="50" t="s">
        <v>175</v>
      </c>
      <c r="B179" s="143"/>
      <c r="C179" s="51">
        <v>1.3</v>
      </c>
      <c r="D179" s="52" t="s">
        <v>261</v>
      </c>
      <c r="E179" s="53">
        <v>1</v>
      </c>
      <c r="F179" s="53"/>
      <c r="G179" s="53">
        <v>34</v>
      </c>
      <c r="H179" s="53">
        <v>0.2</v>
      </c>
      <c r="I179" s="53">
        <v>1</v>
      </c>
      <c r="J179" s="53"/>
      <c r="K179" s="53"/>
      <c r="L179" s="53"/>
      <c r="M179" s="49">
        <v>6.800000000000001</v>
      </c>
      <c r="N179" s="207"/>
    </row>
    <row r="180" spans="1:14" ht="11.25">
      <c r="A180" s="50"/>
      <c r="B180" s="143"/>
      <c r="C180" s="51"/>
      <c r="D180" s="52" t="s">
        <v>335</v>
      </c>
      <c r="E180" s="53">
        <v>1</v>
      </c>
      <c r="F180" s="53"/>
      <c r="G180" s="53">
        <v>1</v>
      </c>
      <c r="H180" s="53">
        <v>1</v>
      </c>
      <c r="I180" s="53">
        <v>1</v>
      </c>
      <c r="J180" s="53"/>
      <c r="K180" s="53"/>
      <c r="L180" s="53"/>
      <c r="M180" s="49">
        <v>1</v>
      </c>
      <c r="N180" s="207"/>
    </row>
    <row r="181" spans="1:14" ht="67.5">
      <c r="A181" s="218" t="s">
        <v>243</v>
      </c>
      <c r="B181" s="182" t="s">
        <v>55</v>
      </c>
      <c r="C181" s="47">
        <v>100977</v>
      </c>
      <c r="D181" s="87" t="s">
        <v>133</v>
      </c>
      <c r="E181" s="53"/>
      <c r="F181" s="48"/>
      <c r="G181" s="48"/>
      <c r="H181" s="48"/>
      <c r="I181" s="48"/>
      <c r="J181" s="48"/>
      <c r="K181" s="48"/>
      <c r="L181" s="182" t="s">
        <v>54</v>
      </c>
      <c r="M181" s="49">
        <v>10.14</v>
      </c>
      <c r="N181" s="201"/>
    </row>
    <row r="182" spans="1:14" ht="11.25">
      <c r="A182" s="50"/>
      <c r="B182" s="143"/>
      <c r="C182" s="51"/>
      <c r="D182" s="52" t="s">
        <v>194</v>
      </c>
      <c r="E182" s="53">
        <v>10.14</v>
      </c>
      <c r="F182" s="53"/>
      <c r="G182" s="53"/>
      <c r="H182" s="53"/>
      <c r="I182" s="53"/>
      <c r="J182" s="53"/>
      <c r="K182" s="53"/>
      <c r="L182" s="53"/>
      <c r="M182" s="49">
        <v>10.14</v>
      </c>
      <c r="N182" s="207"/>
    </row>
    <row r="183" spans="1:14" ht="45">
      <c r="A183" s="218" t="s">
        <v>244</v>
      </c>
      <c r="B183" s="182" t="s">
        <v>55</v>
      </c>
      <c r="C183" s="47">
        <v>97914</v>
      </c>
      <c r="D183" s="87" t="s">
        <v>132</v>
      </c>
      <c r="E183" s="53"/>
      <c r="F183" s="48"/>
      <c r="G183" s="48"/>
      <c r="H183" s="48"/>
      <c r="I183" s="48"/>
      <c r="J183" s="48"/>
      <c r="K183" s="48"/>
      <c r="L183" s="182" t="s">
        <v>130</v>
      </c>
      <c r="M183" s="49">
        <v>337.20000000000005</v>
      </c>
      <c r="N183" s="201"/>
    </row>
    <row r="184" spans="1:14" ht="11.25">
      <c r="A184" s="50"/>
      <c r="B184" s="143"/>
      <c r="C184" s="51"/>
      <c r="D184" s="52" t="s">
        <v>194</v>
      </c>
      <c r="E184" s="53">
        <v>10.14</v>
      </c>
      <c r="F184" s="53"/>
      <c r="G184" s="53"/>
      <c r="H184" s="53"/>
      <c r="I184" s="53"/>
      <c r="J184" s="53"/>
      <c r="K184" s="53">
        <v>20</v>
      </c>
      <c r="L184" s="53"/>
      <c r="M184" s="49">
        <v>202.8</v>
      </c>
      <c r="N184" s="207"/>
    </row>
    <row r="185" spans="1:14" ht="11.25">
      <c r="A185" s="50"/>
      <c r="B185" s="143"/>
      <c r="C185" s="51"/>
      <c r="D185" s="52" t="s">
        <v>195</v>
      </c>
      <c r="E185" s="53">
        <v>6.7200000000000015</v>
      </c>
      <c r="F185" s="53"/>
      <c r="G185" s="53"/>
      <c r="H185" s="53"/>
      <c r="I185" s="53"/>
      <c r="J185" s="53"/>
      <c r="K185" s="53">
        <v>20</v>
      </c>
      <c r="L185" s="53"/>
      <c r="M185" s="49">
        <v>134.40000000000003</v>
      </c>
      <c r="N185" s="207"/>
    </row>
    <row r="186" spans="1:14" ht="33.75">
      <c r="A186" s="218" t="s">
        <v>245</v>
      </c>
      <c r="B186" s="182" t="s">
        <v>147</v>
      </c>
      <c r="C186" s="47">
        <v>368</v>
      </c>
      <c r="D186" s="87" t="s">
        <v>984</v>
      </c>
      <c r="E186" s="53"/>
      <c r="F186" s="48"/>
      <c r="G186" s="48"/>
      <c r="H186" s="48"/>
      <c r="I186" s="48"/>
      <c r="J186" s="48"/>
      <c r="K186" s="48"/>
      <c r="L186" s="182" t="s">
        <v>159</v>
      </c>
      <c r="M186" s="49">
        <v>6.72</v>
      </c>
      <c r="N186" s="201"/>
    </row>
    <row r="187" spans="1:14" ht="11.25">
      <c r="A187" s="50"/>
      <c r="B187" s="143"/>
      <c r="C187" s="51"/>
      <c r="D187" s="52" t="s">
        <v>196</v>
      </c>
      <c r="E187" s="53">
        <v>6.7200000000000015</v>
      </c>
      <c r="F187" s="53"/>
      <c r="G187" s="53"/>
      <c r="H187" s="53"/>
      <c r="I187" s="53"/>
      <c r="J187" s="53"/>
      <c r="K187" s="53"/>
      <c r="L187" s="53"/>
      <c r="M187" s="49">
        <v>6.72</v>
      </c>
      <c r="N187" s="207"/>
    </row>
    <row r="188" spans="1:14" ht="56.25">
      <c r="A188" s="218" t="s">
        <v>246</v>
      </c>
      <c r="B188" s="182" t="s">
        <v>55</v>
      </c>
      <c r="C188" s="47">
        <v>94338</v>
      </c>
      <c r="D188" s="87" t="s">
        <v>125</v>
      </c>
      <c r="E188" s="53"/>
      <c r="F188" s="48"/>
      <c r="G188" s="48"/>
      <c r="H188" s="48"/>
      <c r="I188" s="48"/>
      <c r="J188" s="48"/>
      <c r="K188" s="48"/>
      <c r="L188" s="182" t="s">
        <v>54</v>
      </c>
      <c r="M188" s="49">
        <v>6.7200000000000015</v>
      </c>
      <c r="N188" s="201"/>
    </row>
    <row r="189" spans="1:14" ht="11.25">
      <c r="A189" s="50" t="s">
        <v>197</v>
      </c>
      <c r="B189" s="143"/>
      <c r="C189" s="51">
        <v>1.2</v>
      </c>
      <c r="D189" s="52" t="s">
        <v>261</v>
      </c>
      <c r="E189" s="53">
        <v>1</v>
      </c>
      <c r="F189" s="53"/>
      <c r="G189" s="53">
        <v>34</v>
      </c>
      <c r="H189" s="53">
        <v>0.2</v>
      </c>
      <c r="I189" s="53">
        <v>0.8</v>
      </c>
      <c r="J189" s="53"/>
      <c r="K189" s="53"/>
      <c r="L189" s="53"/>
      <c r="M189" s="49">
        <v>5.440000000000001</v>
      </c>
      <c r="N189" s="207"/>
    </row>
    <row r="190" spans="1:14" ht="11.25">
      <c r="A190" s="50"/>
      <c r="B190" s="143"/>
      <c r="C190" s="51"/>
      <c r="D190" s="52" t="s">
        <v>336</v>
      </c>
      <c r="E190" s="53">
        <v>1</v>
      </c>
      <c r="F190" s="53"/>
      <c r="G190" s="53">
        <v>0.4</v>
      </c>
      <c r="H190" s="53">
        <v>0.4</v>
      </c>
      <c r="I190" s="53">
        <v>1</v>
      </c>
      <c r="J190" s="53"/>
      <c r="K190" s="53"/>
      <c r="L190" s="53"/>
      <c r="M190" s="49">
        <v>0.16000000000000003</v>
      </c>
      <c r="N190" s="207"/>
    </row>
    <row r="191" spans="1:14" ht="11.25">
      <c r="A191" s="179" t="s">
        <v>281</v>
      </c>
      <c r="B191" s="43" t="s">
        <v>165</v>
      </c>
      <c r="C191" s="44"/>
      <c r="D191" s="44"/>
      <c r="E191" s="45"/>
      <c r="F191" s="45"/>
      <c r="G191" s="45"/>
      <c r="H191" s="45"/>
      <c r="I191" s="45"/>
      <c r="J191" s="45"/>
      <c r="K191" s="45"/>
      <c r="L191" s="45"/>
      <c r="M191" s="46"/>
      <c r="N191" s="206"/>
    </row>
    <row r="192" spans="1:14" ht="45">
      <c r="A192" s="218" t="s">
        <v>282</v>
      </c>
      <c r="B192" s="182" t="s">
        <v>55</v>
      </c>
      <c r="C192" s="47">
        <v>98102</v>
      </c>
      <c r="D192" s="87" t="s">
        <v>117</v>
      </c>
      <c r="E192" s="53"/>
      <c r="F192" s="48"/>
      <c r="G192" s="48"/>
      <c r="H192" s="48"/>
      <c r="I192" s="48"/>
      <c r="J192" s="48"/>
      <c r="K192" s="48"/>
      <c r="L192" s="182" t="s">
        <v>80</v>
      </c>
      <c r="M192" s="49">
        <v>1</v>
      </c>
      <c r="N192" s="201"/>
    </row>
    <row r="193" spans="1:14" ht="11.25">
      <c r="A193" s="50"/>
      <c r="B193" s="143"/>
      <c r="C193" s="51"/>
      <c r="D193" s="229" t="s">
        <v>684</v>
      </c>
      <c r="E193" s="230">
        <v>1</v>
      </c>
      <c r="F193" s="53"/>
      <c r="G193" s="53"/>
      <c r="H193" s="53"/>
      <c r="I193" s="53"/>
      <c r="J193" s="53"/>
      <c r="K193" s="53"/>
      <c r="L193" s="53"/>
      <c r="M193" s="49">
        <v>1</v>
      </c>
      <c r="N193" s="207"/>
    </row>
    <row r="194" spans="1:14" ht="11.25">
      <c r="A194" s="218" t="s">
        <v>283</v>
      </c>
      <c r="B194" s="182" t="s">
        <v>190</v>
      </c>
      <c r="C194" s="47" t="s">
        <v>491</v>
      </c>
      <c r="D194" s="87" t="s">
        <v>492</v>
      </c>
      <c r="E194" s="53"/>
      <c r="F194" s="48"/>
      <c r="G194" s="48"/>
      <c r="H194" s="48"/>
      <c r="I194" s="48"/>
      <c r="J194" s="48"/>
      <c r="K194" s="48"/>
      <c r="L194" s="182" t="s">
        <v>80</v>
      </c>
      <c r="M194" s="49">
        <v>1</v>
      </c>
      <c r="N194" s="201"/>
    </row>
    <row r="195" spans="1:14" ht="11.25">
      <c r="A195" s="50"/>
      <c r="B195" s="143"/>
      <c r="C195" s="51"/>
      <c r="D195" s="229" t="s">
        <v>685</v>
      </c>
      <c r="E195" s="230">
        <v>1</v>
      </c>
      <c r="F195" s="53"/>
      <c r="G195" s="53"/>
      <c r="H195" s="53"/>
      <c r="I195" s="53"/>
      <c r="J195" s="53"/>
      <c r="K195" s="53"/>
      <c r="L195" s="53"/>
      <c r="M195" s="49">
        <v>1</v>
      </c>
      <c r="N195" s="207"/>
    </row>
    <row r="196" spans="1:14" ht="56.25">
      <c r="A196" s="218" t="s">
        <v>260</v>
      </c>
      <c r="B196" s="182" t="s">
        <v>55</v>
      </c>
      <c r="C196" s="47">
        <v>89733</v>
      </c>
      <c r="D196" s="87" t="s">
        <v>403</v>
      </c>
      <c r="E196" s="53"/>
      <c r="F196" s="48"/>
      <c r="G196" s="48"/>
      <c r="H196" s="48"/>
      <c r="I196" s="48"/>
      <c r="J196" s="48"/>
      <c r="K196" s="48"/>
      <c r="L196" s="182" t="s">
        <v>80</v>
      </c>
      <c r="M196" s="49">
        <v>1</v>
      </c>
      <c r="N196" s="201"/>
    </row>
    <row r="197" spans="1:14" ht="11.25">
      <c r="A197" s="50"/>
      <c r="B197" s="143"/>
      <c r="C197" s="51"/>
      <c r="D197" s="229" t="s">
        <v>686</v>
      </c>
      <c r="E197" s="230">
        <v>1</v>
      </c>
      <c r="F197" s="53"/>
      <c r="G197" s="53"/>
      <c r="H197" s="53"/>
      <c r="I197" s="53"/>
      <c r="J197" s="53"/>
      <c r="K197" s="53"/>
      <c r="L197" s="53"/>
      <c r="M197" s="49">
        <v>1</v>
      </c>
      <c r="N197" s="207"/>
    </row>
    <row r="198" spans="1:14" ht="45">
      <c r="A198" s="218" t="s">
        <v>284</v>
      </c>
      <c r="B198" s="182" t="s">
        <v>149</v>
      </c>
      <c r="C198" s="47" t="s">
        <v>314</v>
      </c>
      <c r="D198" s="87" t="s">
        <v>689</v>
      </c>
      <c r="E198" s="53"/>
      <c r="F198" s="48"/>
      <c r="G198" s="48"/>
      <c r="H198" s="48"/>
      <c r="I198" s="48"/>
      <c r="J198" s="48"/>
      <c r="K198" s="48"/>
      <c r="L198" s="182" t="s">
        <v>80</v>
      </c>
      <c r="M198" s="49">
        <v>1</v>
      </c>
      <c r="N198" s="201"/>
    </row>
    <row r="199" spans="1:14" ht="22.5">
      <c r="A199" s="50"/>
      <c r="B199" s="143"/>
      <c r="C199" s="51"/>
      <c r="D199" s="229" t="s">
        <v>687</v>
      </c>
      <c r="E199" s="230">
        <v>1</v>
      </c>
      <c r="F199" s="53"/>
      <c r="G199" s="53"/>
      <c r="H199" s="53"/>
      <c r="I199" s="53"/>
      <c r="J199" s="53"/>
      <c r="K199" s="53"/>
      <c r="L199" s="53"/>
      <c r="M199" s="49">
        <v>1</v>
      </c>
      <c r="N199" s="207"/>
    </row>
    <row r="200" spans="1:14" ht="56.25">
      <c r="A200" s="218" t="s">
        <v>285</v>
      </c>
      <c r="B200" s="182" t="s">
        <v>55</v>
      </c>
      <c r="C200" s="234">
        <v>89746</v>
      </c>
      <c r="D200" s="87" t="s">
        <v>404</v>
      </c>
      <c r="E200" s="53"/>
      <c r="F200" s="48"/>
      <c r="G200" s="48"/>
      <c r="H200" s="48"/>
      <c r="I200" s="48"/>
      <c r="J200" s="48"/>
      <c r="K200" s="48"/>
      <c r="L200" s="182" t="s">
        <v>80</v>
      </c>
      <c r="M200" s="49">
        <v>3</v>
      </c>
      <c r="N200" s="201"/>
    </row>
    <row r="201" spans="1:14" ht="11.25">
      <c r="A201" s="50"/>
      <c r="B201" s="143"/>
      <c r="C201" s="51"/>
      <c r="D201" s="229" t="s">
        <v>691</v>
      </c>
      <c r="E201" s="230">
        <v>3</v>
      </c>
      <c r="F201" s="53"/>
      <c r="G201" s="53"/>
      <c r="H201" s="53"/>
      <c r="I201" s="53"/>
      <c r="J201" s="53"/>
      <c r="K201" s="53"/>
      <c r="L201" s="53"/>
      <c r="M201" s="49">
        <v>3</v>
      </c>
      <c r="N201" s="207"/>
    </row>
    <row r="202" spans="1:14" ht="56.25">
      <c r="A202" s="218" t="s">
        <v>286</v>
      </c>
      <c r="B202" s="182" t="s">
        <v>55</v>
      </c>
      <c r="C202" s="47">
        <v>89732</v>
      </c>
      <c r="D202" s="87" t="s">
        <v>402</v>
      </c>
      <c r="E202" s="53"/>
      <c r="F202" s="48"/>
      <c r="G202" s="48"/>
      <c r="H202" s="48"/>
      <c r="I202" s="48"/>
      <c r="J202" s="48"/>
      <c r="K202" s="48"/>
      <c r="L202" s="182" t="s">
        <v>80</v>
      </c>
      <c r="M202" s="49">
        <v>1</v>
      </c>
      <c r="N202" s="201"/>
    </row>
    <row r="203" spans="1:14" ht="11.25">
      <c r="A203" s="50"/>
      <c r="B203" s="143"/>
      <c r="C203" s="51"/>
      <c r="D203" s="229" t="s">
        <v>692</v>
      </c>
      <c r="E203" s="230">
        <v>1</v>
      </c>
      <c r="F203" s="53"/>
      <c r="G203" s="53"/>
      <c r="H203" s="53"/>
      <c r="I203" s="53"/>
      <c r="J203" s="53"/>
      <c r="K203" s="53"/>
      <c r="L203" s="53"/>
      <c r="M203" s="49">
        <v>1</v>
      </c>
      <c r="N203" s="207"/>
    </row>
    <row r="204" spans="1:14" ht="56.25">
      <c r="A204" s="218" t="s">
        <v>287</v>
      </c>
      <c r="B204" s="182" t="s">
        <v>55</v>
      </c>
      <c r="C204" s="47">
        <v>89731</v>
      </c>
      <c r="D204" s="87" t="s">
        <v>401</v>
      </c>
      <c r="E204" s="53"/>
      <c r="F204" s="48"/>
      <c r="G204" s="48"/>
      <c r="H204" s="48"/>
      <c r="I204" s="48"/>
      <c r="J204" s="48"/>
      <c r="K204" s="48"/>
      <c r="L204" s="182" t="s">
        <v>80</v>
      </c>
      <c r="M204" s="49">
        <v>6</v>
      </c>
      <c r="N204" s="201"/>
    </row>
    <row r="205" spans="1:14" ht="11.25">
      <c r="A205" s="50"/>
      <c r="B205" s="143"/>
      <c r="C205" s="51"/>
      <c r="D205" s="229" t="s">
        <v>693</v>
      </c>
      <c r="E205" s="230">
        <v>6</v>
      </c>
      <c r="F205" s="53"/>
      <c r="G205" s="53"/>
      <c r="H205" s="53"/>
      <c r="I205" s="53"/>
      <c r="J205" s="53"/>
      <c r="K205" s="53"/>
      <c r="L205" s="53"/>
      <c r="M205" s="49">
        <v>6</v>
      </c>
      <c r="N205" s="207"/>
    </row>
    <row r="206" spans="1:14" ht="56.25">
      <c r="A206" s="218" t="s">
        <v>288</v>
      </c>
      <c r="B206" s="182" t="s">
        <v>55</v>
      </c>
      <c r="C206" s="47">
        <v>89795</v>
      </c>
      <c r="D206" s="87" t="s">
        <v>408</v>
      </c>
      <c r="E206" s="53"/>
      <c r="F206" s="48"/>
      <c r="G206" s="48"/>
      <c r="H206" s="48"/>
      <c r="I206" s="48"/>
      <c r="J206" s="48"/>
      <c r="K206" s="48"/>
      <c r="L206" s="182" t="s">
        <v>80</v>
      </c>
      <c r="M206" s="49">
        <v>2</v>
      </c>
      <c r="N206" s="201"/>
    </row>
    <row r="207" spans="1:14" ht="11.25">
      <c r="A207" s="50"/>
      <c r="B207" s="143"/>
      <c r="C207" s="51"/>
      <c r="D207" s="229" t="s">
        <v>1032</v>
      </c>
      <c r="E207" s="230">
        <v>2</v>
      </c>
      <c r="F207" s="53"/>
      <c r="G207" s="53"/>
      <c r="H207" s="53"/>
      <c r="I207" s="53"/>
      <c r="J207" s="53"/>
      <c r="K207" s="53"/>
      <c r="L207" s="53"/>
      <c r="M207" s="49">
        <v>2</v>
      </c>
      <c r="N207" s="207"/>
    </row>
    <row r="208" spans="1:14" ht="56.25">
      <c r="A208" s="218" t="s">
        <v>289</v>
      </c>
      <c r="B208" s="182" t="s">
        <v>55</v>
      </c>
      <c r="C208" s="47">
        <v>89797</v>
      </c>
      <c r="D208" s="87" t="s">
        <v>409</v>
      </c>
      <c r="E208" s="53"/>
      <c r="F208" s="48"/>
      <c r="G208" s="48"/>
      <c r="H208" s="48"/>
      <c r="I208" s="48"/>
      <c r="J208" s="48"/>
      <c r="K208" s="48"/>
      <c r="L208" s="182" t="s">
        <v>80</v>
      </c>
      <c r="M208" s="49">
        <v>1</v>
      </c>
      <c r="N208" s="201"/>
    </row>
    <row r="209" spans="1:14" ht="11.25">
      <c r="A209" s="50"/>
      <c r="B209" s="143"/>
      <c r="C209" s="51"/>
      <c r="D209" s="229" t="s">
        <v>694</v>
      </c>
      <c r="E209" s="230">
        <v>1</v>
      </c>
      <c r="F209" s="53"/>
      <c r="G209" s="53"/>
      <c r="H209" s="53"/>
      <c r="I209" s="53"/>
      <c r="J209" s="53"/>
      <c r="K209" s="53"/>
      <c r="L209" s="53"/>
      <c r="M209" s="49">
        <v>1</v>
      </c>
      <c r="N209" s="207"/>
    </row>
    <row r="210" spans="1:14" ht="45">
      <c r="A210" s="218" t="s">
        <v>290</v>
      </c>
      <c r="B210" s="182" t="s">
        <v>55</v>
      </c>
      <c r="C210" s="47">
        <v>104176</v>
      </c>
      <c r="D210" s="87" t="s">
        <v>380</v>
      </c>
      <c r="E210" s="53"/>
      <c r="F210" s="48"/>
      <c r="G210" s="48"/>
      <c r="H210" s="48"/>
      <c r="I210" s="48"/>
      <c r="J210" s="48"/>
      <c r="K210" s="48"/>
      <c r="L210" s="182" t="s">
        <v>80</v>
      </c>
      <c r="M210" s="49">
        <v>1</v>
      </c>
      <c r="N210" s="201"/>
    </row>
    <row r="211" spans="1:14" ht="11.25">
      <c r="A211" s="50"/>
      <c r="B211" s="143"/>
      <c r="C211" s="51"/>
      <c r="D211" s="229" t="s">
        <v>695</v>
      </c>
      <c r="E211" s="230">
        <v>1</v>
      </c>
      <c r="F211" s="53"/>
      <c r="G211" s="53"/>
      <c r="H211" s="53"/>
      <c r="I211" s="53"/>
      <c r="J211" s="53"/>
      <c r="K211" s="53"/>
      <c r="L211" s="53"/>
      <c r="M211" s="49">
        <v>1</v>
      </c>
      <c r="N211" s="207"/>
    </row>
    <row r="212" spans="1:14" ht="56.25">
      <c r="A212" s="218" t="s">
        <v>344</v>
      </c>
      <c r="B212" s="182" t="s">
        <v>55</v>
      </c>
      <c r="C212" s="47">
        <v>89778</v>
      </c>
      <c r="D212" s="87" t="s">
        <v>407</v>
      </c>
      <c r="E212" s="53"/>
      <c r="F212" s="48"/>
      <c r="G212" s="48"/>
      <c r="H212" s="48"/>
      <c r="I212" s="48"/>
      <c r="J212" s="48"/>
      <c r="K212" s="48"/>
      <c r="L212" s="182" t="s">
        <v>80</v>
      </c>
      <c r="M212" s="49">
        <v>9</v>
      </c>
      <c r="N212" s="201"/>
    </row>
    <row r="213" spans="1:14" ht="11.25">
      <c r="A213" s="50"/>
      <c r="B213" s="143"/>
      <c r="C213" s="51"/>
      <c r="D213" s="229" t="s">
        <v>696</v>
      </c>
      <c r="E213" s="230">
        <v>9</v>
      </c>
      <c r="F213" s="53"/>
      <c r="G213" s="53"/>
      <c r="H213" s="53"/>
      <c r="I213" s="53"/>
      <c r="J213" s="53"/>
      <c r="K213" s="53"/>
      <c r="L213" s="53"/>
      <c r="M213" s="49">
        <v>9</v>
      </c>
      <c r="N213" s="207"/>
    </row>
    <row r="214" spans="1:14" ht="45">
      <c r="A214" s="218" t="s">
        <v>383</v>
      </c>
      <c r="B214" s="182" t="s">
        <v>55</v>
      </c>
      <c r="C214" s="47">
        <v>95693</v>
      </c>
      <c r="D214" s="87" t="s">
        <v>410</v>
      </c>
      <c r="E214" s="53"/>
      <c r="F214" s="48"/>
      <c r="G214" s="48"/>
      <c r="H214" s="48"/>
      <c r="I214" s="48"/>
      <c r="J214" s="48"/>
      <c r="K214" s="48"/>
      <c r="L214" s="182" t="s">
        <v>80</v>
      </c>
      <c r="M214" s="49">
        <v>1</v>
      </c>
      <c r="N214" s="201"/>
    </row>
    <row r="215" spans="1:14" ht="11.25">
      <c r="A215" s="50"/>
      <c r="B215" s="143"/>
      <c r="C215" s="51"/>
      <c r="D215" s="229" t="s">
        <v>697</v>
      </c>
      <c r="E215" s="230">
        <v>1</v>
      </c>
      <c r="F215" s="53"/>
      <c r="G215" s="53"/>
      <c r="H215" s="53"/>
      <c r="I215" s="53"/>
      <c r="J215" s="53"/>
      <c r="K215" s="53"/>
      <c r="L215" s="53"/>
      <c r="M215" s="49">
        <v>1</v>
      </c>
      <c r="N215" s="207"/>
    </row>
    <row r="216" spans="1:14" ht="56.25">
      <c r="A216" s="218" t="s">
        <v>384</v>
      </c>
      <c r="B216" s="182" t="s">
        <v>55</v>
      </c>
      <c r="C216" s="47">
        <v>89774</v>
      </c>
      <c r="D216" s="87" t="s">
        <v>406</v>
      </c>
      <c r="E216" s="53"/>
      <c r="F216" s="48"/>
      <c r="G216" s="48"/>
      <c r="H216" s="48"/>
      <c r="I216" s="48"/>
      <c r="J216" s="48"/>
      <c r="K216" s="48"/>
      <c r="L216" s="182" t="s">
        <v>80</v>
      </c>
      <c r="M216" s="49">
        <v>2</v>
      </c>
      <c r="N216" s="201"/>
    </row>
    <row r="217" spans="1:14" ht="11.25">
      <c r="A217" s="50"/>
      <c r="B217" s="143"/>
      <c r="C217" s="51"/>
      <c r="D217" s="229" t="s">
        <v>698</v>
      </c>
      <c r="E217" s="230">
        <v>2</v>
      </c>
      <c r="F217" s="53"/>
      <c r="G217" s="53"/>
      <c r="H217" s="53"/>
      <c r="I217" s="53"/>
      <c r="J217" s="53"/>
      <c r="K217" s="53"/>
      <c r="L217" s="53"/>
      <c r="M217" s="49">
        <v>2</v>
      </c>
      <c r="N217" s="207"/>
    </row>
    <row r="218" spans="1:14" ht="56.25">
      <c r="A218" s="271" t="s">
        <v>385</v>
      </c>
      <c r="B218" s="182" t="s">
        <v>55</v>
      </c>
      <c r="C218" s="47">
        <v>89753</v>
      </c>
      <c r="D218" s="87" t="s">
        <v>405</v>
      </c>
      <c r="E218" s="53"/>
      <c r="F218" s="48"/>
      <c r="G218" s="48"/>
      <c r="H218" s="48"/>
      <c r="I218" s="48"/>
      <c r="J218" s="48"/>
      <c r="K218" s="48"/>
      <c r="L218" s="182" t="s">
        <v>80</v>
      </c>
      <c r="M218" s="49">
        <v>5</v>
      </c>
      <c r="N218" s="201"/>
    </row>
    <row r="219" spans="1:14" ht="11.25">
      <c r="A219" s="50"/>
      <c r="B219" s="143"/>
      <c r="C219" s="51"/>
      <c r="D219" s="229" t="s">
        <v>699</v>
      </c>
      <c r="E219" s="230">
        <v>5</v>
      </c>
      <c r="F219" s="53"/>
      <c r="G219" s="53"/>
      <c r="H219" s="53"/>
      <c r="I219" s="53"/>
      <c r="J219" s="53"/>
      <c r="K219" s="53"/>
      <c r="L219" s="53"/>
      <c r="M219" s="49">
        <v>5</v>
      </c>
      <c r="N219" s="207"/>
    </row>
    <row r="220" spans="1:14" ht="56.25">
      <c r="A220" s="218" t="s">
        <v>386</v>
      </c>
      <c r="B220" s="182" t="s">
        <v>55</v>
      </c>
      <c r="C220" s="47">
        <v>89681</v>
      </c>
      <c r="D220" s="87" t="s">
        <v>378</v>
      </c>
      <c r="E220" s="53"/>
      <c r="F220" s="48"/>
      <c r="G220" s="48"/>
      <c r="H220" s="48"/>
      <c r="I220" s="48"/>
      <c r="J220" s="48"/>
      <c r="K220" s="48"/>
      <c r="L220" s="182" t="s">
        <v>80</v>
      </c>
      <c r="M220" s="49">
        <v>2</v>
      </c>
      <c r="N220" s="201"/>
    </row>
    <row r="221" spans="1:14" ht="22.5">
      <c r="A221" s="50"/>
      <c r="B221" s="143"/>
      <c r="C221" s="51"/>
      <c r="D221" s="229" t="s">
        <v>700</v>
      </c>
      <c r="E221" s="230">
        <v>2</v>
      </c>
      <c r="F221" s="53"/>
      <c r="G221" s="53"/>
      <c r="H221" s="53"/>
      <c r="I221" s="53"/>
      <c r="J221" s="53"/>
      <c r="K221" s="53"/>
      <c r="L221" s="53"/>
      <c r="M221" s="49">
        <v>2</v>
      </c>
      <c r="N221" s="207"/>
    </row>
    <row r="222" spans="1:14" ht="45">
      <c r="A222" s="218" t="s">
        <v>387</v>
      </c>
      <c r="B222" s="182" t="s">
        <v>55</v>
      </c>
      <c r="C222" s="47">
        <v>89549</v>
      </c>
      <c r="D222" s="87" t="s">
        <v>374</v>
      </c>
      <c r="E222" s="53"/>
      <c r="F222" s="48"/>
      <c r="G222" s="48"/>
      <c r="H222" s="48"/>
      <c r="I222" s="48"/>
      <c r="J222" s="48"/>
      <c r="K222" s="48"/>
      <c r="L222" s="182" t="s">
        <v>80</v>
      </c>
      <c r="M222" s="49">
        <v>1</v>
      </c>
      <c r="N222" s="201"/>
    </row>
    <row r="223" spans="1:14" ht="22.5">
      <c r="A223" s="50"/>
      <c r="B223" s="143"/>
      <c r="C223" s="51"/>
      <c r="D223" s="229" t="s">
        <v>701</v>
      </c>
      <c r="E223" s="230">
        <v>1</v>
      </c>
      <c r="F223" s="53"/>
      <c r="G223" s="53"/>
      <c r="H223" s="53"/>
      <c r="I223" s="53"/>
      <c r="J223" s="53"/>
      <c r="K223" s="53"/>
      <c r="L223" s="53"/>
      <c r="M223" s="49">
        <v>1</v>
      </c>
      <c r="N223" s="207"/>
    </row>
    <row r="224" spans="1:14" ht="33.75">
      <c r="A224" s="218" t="s">
        <v>388</v>
      </c>
      <c r="B224" s="182" t="s">
        <v>55</v>
      </c>
      <c r="C224" s="47">
        <v>86882</v>
      </c>
      <c r="D224" s="87" t="s">
        <v>120</v>
      </c>
      <c r="E224" s="53"/>
      <c r="F224" s="48"/>
      <c r="G224" s="48"/>
      <c r="H224" s="48"/>
      <c r="I224" s="48"/>
      <c r="J224" s="48"/>
      <c r="K224" s="48"/>
      <c r="L224" s="182" t="s">
        <v>80</v>
      </c>
      <c r="M224" s="49">
        <v>3</v>
      </c>
      <c r="N224" s="201"/>
    </row>
    <row r="225" spans="1:14" ht="11.25">
      <c r="A225" s="50"/>
      <c r="B225" s="143"/>
      <c r="C225" s="51"/>
      <c r="D225" s="260" t="s">
        <v>702</v>
      </c>
      <c r="E225" s="261">
        <v>3</v>
      </c>
      <c r="F225" s="53"/>
      <c r="G225" s="53"/>
      <c r="H225" s="53"/>
      <c r="I225" s="53"/>
      <c r="J225" s="53"/>
      <c r="K225" s="53"/>
      <c r="L225" s="53"/>
      <c r="M225" s="49">
        <v>3</v>
      </c>
      <c r="N225" s="207"/>
    </row>
    <row r="226" spans="1:14" ht="45">
      <c r="A226" s="218" t="s">
        <v>389</v>
      </c>
      <c r="B226" s="182" t="s">
        <v>149</v>
      </c>
      <c r="C226" s="47" t="s">
        <v>315</v>
      </c>
      <c r="D226" s="87" t="s">
        <v>690</v>
      </c>
      <c r="E226" s="53"/>
      <c r="F226" s="48"/>
      <c r="G226" s="48"/>
      <c r="H226" s="48"/>
      <c r="I226" s="48"/>
      <c r="J226" s="48"/>
      <c r="K226" s="48"/>
      <c r="L226" s="182" t="s">
        <v>80</v>
      </c>
      <c r="M226" s="49">
        <v>1</v>
      </c>
      <c r="N226" s="201"/>
    </row>
    <row r="227" spans="1:14" ht="22.5">
      <c r="A227" s="50"/>
      <c r="B227" s="143"/>
      <c r="C227" s="51"/>
      <c r="D227" s="229" t="s">
        <v>703</v>
      </c>
      <c r="E227" s="230">
        <v>1</v>
      </c>
      <c r="F227" s="53"/>
      <c r="G227" s="53"/>
      <c r="H227" s="53"/>
      <c r="I227" s="53"/>
      <c r="J227" s="53"/>
      <c r="K227" s="53"/>
      <c r="L227" s="53"/>
      <c r="M227" s="49">
        <v>1</v>
      </c>
      <c r="N227" s="207"/>
    </row>
    <row r="228" spans="1:14" ht="45">
      <c r="A228" s="218" t="s">
        <v>390</v>
      </c>
      <c r="B228" s="182" t="s">
        <v>55</v>
      </c>
      <c r="C228" s="47">
        <v>89714</v>
      </c>
      <c r="D228" s="87" t="s">
        <v>399</v>
      </c>
      <c r="E228" s="53"/>
      <c r="F228" s="48"/>
      <c r="G228" s="48"/>
      <c r="H228" s="48"/>
      <c r="I228" s="48"/>
      <c r="J228" s="48"/>
      <c r="K228" s="48"/>
      <c r="L228" s="182" t="s">
        <v>53</v>
      </c>
      <c r="M228" s="49">
        <v>184.93</v>
      </c>
      <c r="N228" s="201"/>
    </row>
    <row r="229" spans="1:14" ht="22.5">
      <c r="A229" s="50"/>
      <c r="B229" s="143"/>
      <c r="C229" s="51"/>
      <c r="D229" s="229" t="s">
        <v>704</v>
      </c>
      <c r="E229" s="230">
        <v>184.93</v>
      </c>
      <c r="F229" s="53"/>
      <c r="G229" s="53"/>
      <c r="H229" s="53"/>
      <c r="I229" s="53"/>
      <c r="J229" s="53"/>
      <c r="K229" s="53"/>
      <c r="L229" s="53"/>
      <c r="M229" s="49">
        <v>184.93</v>
      </c>
      <c r="N229" s="207"/>
    </row>
    <row r="230" spans="1:14" ht="45">
      <c r="A230" s="218" t="s">
        <v>391</v>
      </c>
      <c r="B230" s="182" t="s">
        <v>55</v>
      </c>
      <c r="C230" s="47">
        <v>89849</v>
      </c>
      <c r="D230" s="87" t="s">
        <v>400</v>
      </c>
      <c r="E230" s="53"/>
      <c r="F230" s="48"/>
      <c r="G230" s="48"/>
      <c r="H230" s="48"/>
      <c r="I230" s="48"/>
      <c r="J230" s="48"/>
      <c r="K230" s="48"/>
      <c r="L230" s="182" t="s">
        <v>53</v>
      </c>
      <c r="M230" s="49">
        <v>1.64</v>
      </c>
      <c r="N230" s="201"/>
    </row>
    <row r="231" spans="1:14" ht="22.5">
      <c r="A231" s="50"/>
      <c r="B231" s="143"/>
      <c r="C231" s="51"/>
      <c r="D231" s="229" t="s">
        <v>705</v>
      </c>
      <c r="E231" s="230">
        <v>1.64</v>
      </c>
      <c r="F231" s="53"/>
      <c r="G231" s="53"/>
      <c r="H231" s="53"/>
      <c r="I231" s="53"/>
      <c r="J231" s="53"/>
      <c r="K231" s="53"/>
      <c r="L231" s="53"/>
      <c r="M231" s="49">
        <v>1.64</v>
      </c>
      <c r="N231" s="207"/>
    </row>
    <row r="232" spans="1:14" ht="45">
      <c r="A232" s="218" t="s">
        <v>392</v>
      </c>
      <c r="B232" s="182" t="s">
        <v>55</v>
      </c>
      <c r="C232" s="47">
        <v>89712</v>
      </c>
      <c r="D232" s="87" t="s">
        <v>397</v>
      </c>
      <c r="E232" s="53"/>
      <c r="F232" s="48"/>
      <c r="G232" s="48"/>
      <c r="H232" s="48"/>
      <c r="I232" s="48"/>
      <c r="J232" s="48"/>
      <c r="K232" s="48"/>
      <c r="L232" s="182" t="s">
        <v>53</v>
      </c>
      <c r="M232" s="49">
        <v>13.2</v>
      </c>
      <c r="N232" s="201"/>
    </row>
    <row r="233" spans="1:14" ht="22.5">
      <c r="A233" s="50"/>
      <c r="B233" s="143"/>
      <c r="C233" s="51"/>
      <c r="D233" s="229" t="s">
        <v>706</v>
      </c>
      <c r="E233" s="230">
        <v>13.2</v>
      </c>
      <c r="F233" s="53"/>
      <c r="G233" s="53"/>
      <c r="H233" s="53"/>
      <c r="I233" s="53"/>
      <c r="J233" s="53"/>
      <c r="K233" s="53"/>
      <c r="L233" s="53"/>
      <c r="M233" s="49">
        <v>13.2</v>
      </c>
      <c r="N233" s="207"/>
    </row>
    <row r="234" spans="1:14" ht="45">
      <c r="A234" s="218" t="s">
        <v>393</v>
      </c>
      <c r="B234" s="182" t="s">
        <v>55</v>
      </c>
      <c r="C234" s="47">
        <v>89713</v>
      </c>
      <c r="D234" s="87" t="s">
        <v>398</v>
      </c>
      <c r="E234" s="53"/>
      <c r="F234" s="48"/>
      <c r="G234" s="48"/>
      <c r="H234" s="48"/>
      <c r="I234" s="48"/>
      <c r="J234" s="48"/>
      <c r="K234" s="48"/>
      <c r="L234" s="182" t="s">
        <v>53</v>
      </c>
      <c r="M234" s="49">
        <v>4.74</v>
      </c>
      <c r="N234" s="201"/>
    </row>
    <row r="235" spans="1:14" ht="22.5">
      <c r="A235" s="50"/>
      <c r="B235" s="143"/>
      <c r="C235" s="51"/>
      <c r="D235" s="229" t="s">
        <v>707</v>
      </c>
      <c r="E235" s="230">
        <v>4.74</v>
      </c>
      <c r="F235" s="53"/>
      <c r="G235" s="53"/>
      <c r="H235" s="53"/>
      <c r="I235" s="53"/>
      <c r="J235" s="53"/>
      <c r="K235" s="53"/>
      <c r="L235" s="53"/>
      <c r="M235" s="49">
        <v>4.74</v>
      </c>
      <c r="N235" s="207"/>
    </row>
    <row r="236" spans="1:14" ht="33.75">
      <c r="A236" s="218" t="s">
        <v>863</v>
      </c>
      <c r="B236" s="182" t="s">
        <v>55</v>
      </c>
      <c r="C236" s="47">
        <v>86879</v>
      </c>
      <c r="D236" s="87" t="s">
        <v>119</v>
      </c>
      <c r="E236" s="53"/>
      <c r="F236" s="48"/>
      <c r="G236" s="48"/>
      <c r="H236" s="48"/>
      <c r="I236" s="48"/>
      <c r="J236" s="48"/>
      <c r="K236" s="48"/>
      <c r="L236" s="182" t="s">
        <v>80</v>
      </c>
      <c r="M236" s="49">
        <v>3</v>
      </c>
      <c r="N236" s="201"/>
    </row>
    <row r="237" spans="1:14" ht="11.25">
      <c r="A237" s="50"/>
      <c r="B237" s="143"/>
      <c r="C237" s="51"/>
      <c r="D237" s="231" t="s">
        <v>708</v>
      </c>
      <c r="E237" s="230">
        <v>3</v>
      </c>
      <c r="F237" s="53"/>
      <c r="G237" s="53"/>
      <c r="H237" s="53"/>
      <c r="I237" s="53"/>
      <c r="J237" s="53"/>
      <c r="K237" s="53"/>
      <c r="L237" s="53"/>
      <c r="M237" s="49">
        <v>3</v>
      </c>
      <c r="N237" s="207"/>
    </row>
    <row r="238" spans="1:14" ht="11.25">
      <c r="A238" s="142">
        <v>13</v>
      </c>
      <c r="B238" s="39" t="s">
        <v>320</v>
      </c>
      <c r="C238" s="40"/>
      <c r="D238" s="40"/>
      <c r="E238" s="41"/>
      <c r="F238" s="41"/>
      <c r="G238" s="41"/>
      <c r="H238" s="41"/>
      <c r="I238" s="41"/>
      <c r="J238" s="41"/>
      <c r="K238" s="41"/>
      <c r="L238" s="41"/>
      <c r="M238" s="42"/>
      <c r="N238" s="206"/>
    </row>
    <row r="239" spans="1:14" ht="11.25">
      <c r="A239" s="179" t="s">
        <v>219</v>
      </c>
      <c r="B239" s="43" t="s">
        <v>165</v>
      </c>
      <c r="C239" s="44"/>
      <c r="D239" s="44"/>
      <c r="E239" s="45"/>
      <c r="F239" s="45"/>
      <c r="G239" s="45"/>
      <c r="H239" s="45"/>
      <c r="I239" s="45"/>
      <c r="J239" s="45"/>
      <c r="K239" s="45"/>
      <c r="L239" s="45"/>
      <c r="M239" s="46"/>
      <c r="N239" s="206"/>
    </row>
    <row r="240" spans="1:14" ht="67.5">
      <c r="A240" s="218" t="s">
        <v>247</v>
      </c>
      <c r="B240" s="182" t="s">
        <v>55</v>
      </c>
      <c r="C240" s="234">
        <v>94704</v>
      </c>
      <c r="D240" s="87" t="s">
        <v>116</v>
      </c>
      <c r="E240" s="53"/>
      <c r="F240" s="48"/>
      <c r="G240" s="48"/>
      <c r="H240" s="48"/>
      <c r="I240" s="48"/>
      <c r="J240" s="48"/>
      <c r="K240" s="48"/>
      <c r="L240" s="182" t="s">
        <v>80</v>
      </c>
      <c r="M240" s="49">
        <v>3</v>
      </c>
      <c r="N240" s="201"/>
    </row>
    <row r="241" spans="1:14" ht="22.5">
      <c r="A241" s="50"/>
      <c r="B241" s="143"/>
      <c r="C241" s="51"/>
      <c r="D241" s="229" t="s">
        <v>709</v>
      </c>
      <c r="E241" s="230">
        <v>3</v>
      </c>
      <c r="F241" s="53"/>
      <c r="G241" s="53"/>
      <c r="H241" s="53"/>
      <c r="I241" s="53"/>
      <c r="J241" s="53"/>
      <c r="K241" s="53"/>
      <c r="L241" s="53"/>
      <c r="M241" s="49">
        <v>3</v>
      </c>
      <c r="N241" s="207"/>
    </row>
    <row r="242" spans="1:14" ht="56.25">
      <c r="A242" s="218" t="s">
        <v>248</v>
      </c>
      <c r="B242" s="182" t="s">
        <v>55</v>
      </c>
      <c r="C242" s="47">
        <v>89429</v>
      </c>
      <c r="D242" s="87" t="s">
        <v>368</v>
      </c>
      <c r="E242" s="53"/>
      <c r="F242" s="48"/>
      <c r="G242" s="48"/>
      <c r="H242" s="48"/>
      <c r="I242" s="48"/>
      <c r="J242" s="48"/>
      <c r="K242" s="48"/>
      <c r="L242" s="182" t="s">
        <v>80</v>
      </c>
      <c r="M242" s="49">
        <v>2</v>
      </c>
      <c r="N242" s="201"/>
    </row>
    <row r="243" spans="1:14" ht="22.5">
      <c r="A243" s="50"/>
      <c r="B243" s="143"/>
      <c r="C243" s="51"/>
      <c r="D243" s="229" t="s">
        <v>710</v>
      </c>
      <c r="E243" s="230">
        <v>2</v>
      </c>
      <c r="F243" s="53"/>
      <c r="G243" s="53"/>
      <c r="H243" s="53"/>
      <c r="I243" s="53"/>
      <c r="J243" s="53"/>
      <c r="K243" s="53"/>
      <c r="L243" s="53"/>
      <c r="M243" s="49">
        <v>2</v>
      </c>
      <c r="N243" s="207"/>
    </row>
    <row r="244" spans="1:14" ht="33.75">
      <c r="A244" s="218" t="s">
        <v>249</v>
      </c>
      <c r="B244" s="182" t="s">
        <v>149</v>
      </c>
      <c r="C244" s="47" t="s">
        <v>321</v>
      </c>
      <c r="D244" s="87" t="s">
        <v>726</v>
      </c>
      <c r="E244" s="53"/>
      <c r="F244" s="48"/>
      <c r="G244" s="48"/>
      <c r="H244" s="48"/>
      <c r="I244" s="48"/>
      <c r="J244" s="48"/>
      <c r="K244" s="48"/>
      <c r="L244" s="182" t="s">
        <v>80</v>
      </c>
      <c r="M244" s="49">
        <v>1</v>
      </c>
      <c r="N244" s="201"/>
    </row>
    <row r="245" spans="1:14" ht="22.5">
      <c r="A245" s="50"/>
      <c r="B245" s="143"/>
      <c r="C245" s="51"/>
      <c r="D245" s="229" t="s">
        <v>711</v>
      </c>
      <c r="E245" s="230">
        <v>1</v>
      </c>
      <c r="F245" s="53"/>
      <c r="G245" s="53"/>
      <c r="H245" s="53"/>
      <c r="I245" s="53"/>
      <c r="J245" s="53"/>
      <c r="K245" s="53"/>
      <c r="L245" s="53"/>
      <c r="M245" s="49">
        <v>1</v>
      </c>
      <c r="N245" s="207"/>
    </row>
    <row r="246" spans="1:14" ht="22.5">
      <c r="A246" s="218" t="s">
        <v>250</v>
      </c>
      <c r="B246" s="182" t="s">
        <v>147</v>
      </c>
      <c r="C246" s="47">
        <v>1193</v>
      </c>
      <c r="D246" s="87" t="s">
        <v>994</v>
      </c>
      <c r="E246" s="53"/>
      <c r="F246" s="48"/>
      <c r="G246" s="48"/>
      <c r="H246" s="48"/>
      <c r="I246" s="48"/>
      <c r="J246" s="48"/>
      <c r="K246" s="48"/>
      <c r="L246" s="182" t="s">
        <v>155</v>
      </c>
      <c r="M246" s="49">
        <v>1</v>
      </c>
      <c r="N246" s="201"/>
    </row>
    <row r="247" spans="1:14" ht="11.25">
      <c r="A247" s="50"/>
      <c r="B247" s="143"/>
      <c r="C247" s="51"/>
      <c r="D247" s="229" t="s">
        <v>712</v>
      </c>
      <c r="E247" s="230">
        <v>1</v>
      </c>
      <c r="F247" s="53"/>
      <c r="G247" s="53"/>
      <c r="H247" s="53"/>
      <c r="I247" s="53"/>
      <c r="J247" s="53"/>
      <c r="K247" s="53"/>
      <c r="L247" s="53"/>
      <c r="M247" s="49">
        <v>1</v>
      </c>
      <c r="N247" s="207"/>
    </row>
    <row r="248" spans="1:14" ht="33.75">
      <c r="A248" s="218" t="s">
        <v>251</v>
      </c>
      <c r="B248" s="182" t="s">
        <v>147</v>
      </c>
      <c r="C248" s="47">
        <v>1420</v>
      </c>
      <c r="D248" s="87" t="s">
        <v>997</v>
      </c>
      <c r="E248" s="53"/>
      <c r="F248" s="48"/>
      <c r="G248" s="48"/>
      <c r="H248" s="48"/>
      <c r="I248" s="48"/>
      <c r="J248" s="48"/>
      <c r="K248" s="48"/>
      <c r="L248" s="182" t="s">
        <v>155</v>
      </c>
      <c r="M248" s="49">
        <v>1</v>
      </c>
      <c r="N248" s="201"/>
    </row>
    <row r="249" spans="1:14" ht="22.5">
      <c r="A249" s="50"/>
      <c r="B249" s="143"/>
      <c r="C249" s="51"/>
      <c r="D249" s="229" t="s">
        <v>713</v>
      </c>
      <c r="E249" s="230">
        <v>1</v>
      </c>
      <c r="F249" s="53"/>
      <c r="G249" s="53"/>
      <c r="H249" s="53"/>
      <c r="I249" s="53"/>
      <c r="J249" s="53"/>
      <c r="K249" s="53"/>
      <c r="L249" s="53"/>
      <c r="M249" s="49">
        <v>1</v>
      </c>
      <c r="N249" s="207"/>
    </row>
    <row r="250" spans="1:14" ht="45">
      <c r="A250" s="218" t="s">
        <v>865</v>
      </c>
      <c r="B250" s="182" t="s">
        <v>55</v>
      </c>
      <c r="C250" s="47">
        <v>89409</v>
      </c>
      <c r="D250" s="87" t="s">
        <v>366</v>
      </c>
      <c r="E250" s="53"/>
      <c r="F250" s="48"/>
      <c r="G250" s="48"/>
      <c r="H250" s="48"/>
      <c r="I250" s="48"/>
      <c r="J250" s="48"/>
      <c r="K250" s="48"/>
      <c r="L250" s="182" t="s">
        <v>80</v>
      </c>
      <c r="M250" s="49">
        <v>1</v>
      </c>
      <c r="N250" s="201"/>
    </row>
    <row r="251" spans="1:14" ht="11.25">
      <c r="A251" s="50"/>
      <c r="B251" s="143"/>
      <c r="C251" s="51"/>
      <c r="D251" s="229" t="s">
        <v>714</v>
      </c>
      <c r="E251" s="230">
        <v>1</v>
      </c>
      <c r="F251" s="53"/>
      <c r="G251" s="53"/>
      <c r="H251" s="53"/>
      <c r="I251" s="53"/>
      <c r="J251" s="53"/>
      <c r="K251" s="53"/>
      <c r="L251" s="53"/>
      <c r="M251" s="49">
        <v>1</v>
      </c>
      <c r="N251" s="207"/>
    </row>
    <row r="252" spans="1:14" ht="45">
      <c r="A252" s="218" t="s">
        <v>866</v>
      </c>
      <c r="B252" s="182" t="s">
        <v>55</v>
      </c>
      <c r="C252" s="47">
        <v>89408</v>
      </c>
      <c r="D252" s="87" t="s">
        <v>365</v>
      </c>
      <c r="E252" s="53"/>
      <c r="F252" s="48"/>
      <c r="G252" s="48"/>
      <c r="H252" s="48"/>
      <c r="I252" s="48"/>
      <c r="J252" s="48"/>
      <c r="K252" s="48"/>
      <c r="L252" s="182" t="s">
        <v>80</v>
      </c>
      <c r="M252" s="49">
        <v>12</v>
      </c>
      <c r="N252" s="201"/>
    </row>
    <row r="253" spans="1:14" ht="11.25">
      <c r="A253" s="50"/>
      <c r="B253" s="143"/>
      <c r="C253" s="51"/>
      <c r="D253" s="229" t="s">
        <v>715</v>
      </c>
      <c r="E253" s="230">
        <v>12</v>
      </c>
      <c r="F253" s="53"/>
      <c r="G253" s="53"/>
      <c r="H253" s="53"/>
      <c r="I253" s="53"/>
      <c r="J253" s="53"/>
      <c r="K253" s="53"/>
      <c r="L253" s="53"/>
      <c r="M253" s="49">
        <v>12</v>
      </c>
      <c r="N253" s="207"/>
    </row>
    <row r="254" spans="1:14" ht="45">
      <c r="A254" s="218" t="s">
        <v>868</v>
      </c>
      <c r="B254" s="182" t="s">
        <v>55</v>
      </c>
      <c r="C254" s="47">
        <v>89362</v>
      </c>
      <c r="D254" s="87" t="s">
        <v>362</v>
      </c>
      <c r="E254" s="53"/>
      <c r="F254" s="48"/>
      <c r="G254" s="48"/>
      <c r="H254" s="48"/>
      <c r="I254" s="48"/>
      <c r="J254" s="48"/>
      <c r="K254" s="48"/>
      <c r="L254" s="182" t="s">
        <v>80</v>
      </c>
      <c r="M254" s="49">
        <v>4</v>
      </c>
      <c r="N254" s="201"/>
    </row>
    <row r="255" spans="1:14" ht="11.25">
      <c r="A255" s="50"/>
      <c r="B255" s="143"/>
      <c r="C255" s="51"/>
      <c r="D255" s="229" t="s">
        <v>716</v>
      </c>
      <c r="E255" s="230">
        <v>4</v>
      </c>
      <c r="F255" s="53"/>
      <c r="G255" s="53"/>
      <c r="H255" s="53"/>
      <c r="I255" s="53"/>
      <c r="J255" s="53"/>
      <c r="K255" s="53"/>
      <c r="L255" s="53"/>
      <c r="M255" s="49">
        <v>4</v>
      </c>
      <c r="N255" s="207"/>
    </row>
    <row r="256" spans="1:14" ht="45">
      <c r="A256" s="218" t="s">
        <v>867</v>
      </c>
      <c r="B256" s="182" t="s">
        <v>55</v>
      </c>
      <c r="C256" s="47">
        <v>89412</v>
      </c>
      <c r="D256" s="87" t="s">
        <v>367</v>
      </c>
      <c r="E256" s="53"/>
      <c r="F256" s="48"/>
      <c r="G256" s="48"/>
      <c r="H256" s="48"/>
      <c r="I256" s="48"/>
      <c r="J256" s="48"/>
      <c r="K256" s="48"/>
      <c r="L256" s="182" t="s">
        <v>80</v>
      </c>
      <c r="M256" s="49">
        <v>10</v>
      </c>
      <c r="N256" s="201"/>
    </row>
    <row r="257" spans="1:14" ht="22.5">
      <c r="A257" s="50"/>
      <c r="B257" s="143"/>
      <c r="C257" s="51"/>
      <c r="D257" s="260" t="s">
        <v>717</v>
      </c>
      <c r="E257" s="261">
        <v>4</v>
      </c>
      <c r="F257" s="53"/>
      <c r="G257" s="53"/>
      <c r="H257" s="53"/>
      <c r="I257" s="53"/>
      <c r="J257" s="53"/>
      <c r="K257" s="53"/>
      <c r="L257" s="53"/>
      <c r="M257" s="49">
        <v>4</v>
      </c>
      <c r="N257" s="207"/>
    </row>
    <row r="258" spans="1:14" ht="22.5">
      <c r="A258" s="50"/>
      <c r="B258" s="143"/>
      <c r="C258" s="51"/>
      <c r="D258" s="229" t="s">
        <v>718</v>
      </c>
      <c r="E258" s="230">
        <v>6</v>
      </c>
      <c r="F258" s="53"/>
      <c r="G258" s="53"/>
      <c r="H258" s="53"/>
      <c r="I258" s="53"/>
      <c r="J258" s="53"/>
      <c r="K258" s="53"/>
      <c r="L258" s="53"/>
      <c r="M258" s="49">
        <v>6</v>
      </c>
      <c r="N258" s="207"/>
    </row>
    <row r="259" spans="1:14" ht="45">
      <c r="A259" s="218" t="s">
        <v>869</v>
      </c>
      <c r="B259" s="182" t="s">
        <v>55</v>
      </c>
      <c r="C259" s="47">
        <v>89367</v>
      </c>
      <c r="D259" s="87" t="s">
        <v>363</v>
      </c>
      <c r="E259" s="53"/>
      <c r="F259" s="48"/>
      <c r="G259" s="48"/>
      <c r="H259" s="48"/>
      <c r="I259" s="48"/>
      <c r="J259" s="48"/>
      <c r="K259" s="48"/>
      <c r="L259" s="182" t="s">
        <v>80</v>
      </c>
      <c r="M259" s="49">
        <v>1</v>
      </c>
      <c r="N259" s="201"/>
    </row>
    <row r="260" spans="1:14" ht="11.25">
      <c r="A260" s="50"/>
      <c r="B260" s="143"/>
      <c r="C260" s="51"/>
      <c r="D260" s="229" t="s">
        <v>719</v>
      </c>
      <c r="E260" s="230">
        <v>1</v>
      </c>
      <c r="F260" s="53"/>
      <c r="G260" s="53"/>
      <c r="H260" s="53"/>
      <c r="I260" s="53"/>
      <c r="J260" s="53"/>
      <c r="K260" s="53"/>
      <c r="L260" s="53"/>
      <c r="M260" s="49">
        <v>1</v>
      </c>
      <c r="N260" s="207"/>
    </row>
    <row r="261" spans="1:14" ht="33.75">
      <c r="A261" s="218" t="s">
        <v>870</v>
      </c>
      <c r="B261" s="182" t="s">
        <v>55</v>
      </c>
      <c r="C261" s="234">
        <v>89497</v>
      </c>
      <c r="D261" s="87" t="s">
        <v>370</v>
      </c>
      <c r="E261" s="53"/>
      <c r="F261" s="48"/>
      <c r="G261" s="48"/>
      <c r="H261" s="48"/>
      <c r="I261" s="48"/>
      <c r="J261" s="48"/>
      <c r="K261" s="48"/>
      <c r="L261" s="182" t="s">
        <v>80</v>
      </c>
      <c r="M261" s="49">
        <v>5</v>
      </c>
      <c r="N261" s="201"/>
    </row>
    <row r="262" spans="1:14" ht="11.25">
      <c r="A262" s="50"/>
      <c r="B262" s="143"/>
      <c r="C262" s="262"/>
      <c r="D262" s="229" t="s">
        <v>720</v>
      </c>
      <c r="E262" s="230">
        <v>5</v>
      </c>
      <c r="F262" s="53"/>
      <c r="G262" s="53"/>
      <c r="H262" s="53"/>
      <c r="I262" s="53"/>
      <c r="J262" s="53"/>
      <c r="K262" s="53"/>
      <c r="L262" s="53"/>
      <c r="M262" s="49">
        <v>5</v>
      </c>
      <c r="N262" s="207"/>
    </row>
    <row r="263" spans="1:14" ht="33.75">
      <c r="A263" s="218" t="s">
        <v>871</v>
      </c>
      <c r="B263" s="182" t="s">
        <v>55</v>
      </c>
      <c r="C263" s="234">
        <v>94489</v>
      </c>
      <c r="D263" s="87" t="s">
        <v>270</v>
      </c>
      <c r="E263" s="53"/>
      <c r="F263" s="48"/>
      <c r="G263" s="48"/>
      <c r="H263" s="48"/>
      <c r="I263" s="48"/>
      <c r="J263" s="48"/>
      <c r="K263" s="48"/>
      <c r="L263" s="182" t="s">
        <v>80</v>
      </c>
      <c r="M263" s="49">
        <v>1</v>
      </c>
      <c r="N263" s="201"/>
    </row>
    <row r="264" spans="1:14" ht="22.5">
      <c r="A264" s="50"/>
      <c r="B264" s="143"/>
      <c r="C264" s="262"/>
      <c r="D264" s="229" t="s">
        <v>721</v>
      </c>
      <c r="E264" s="230">
        <v>1</v>
      </c>
      <c r="F264" s="53"/>
      <c r="G264" s="53"/>
      <c r="H264" s="53"/>
      <c r="I264" s="53"/>
      <c r="J264" s="53"/>
      <c r="K264" s="53"/>
      <c r="L264" s="53"/>
      <c r="M264" s="49">
        <v>1</v>
      </c>
      <c r="N264" s="207"/>
    </row>
    <row r="265" spans="1:14" ht="33.75">
      <c r="A265" s="218" t="s">
        <v>872</v>
      </c>
      <c r="B265" s="182" t="s">
        <v>55</v>
      </c>
      <c r="C265" s="234">
        <v>94490</v>
      </c>
      <c r="D265" s="87" t="s">
        <v>271</v>
      </c>
      <c r="E265" s="53"/>
      <c r="F265" s="48"/>
      <c r="G265" s="48"/>
      <c r="H265" s="48"/>
      <c r="I265" s="48"/>
      <c r="J265" s="48"/>
      <c r="K265" s="48"/>
      <c r="L265" s="182" t="s">
        <v>80</v>
      </c>
      <c r="M265" s="49">
        <v>1</v>
      </c>
      <c r="N265" s="201"/>
    </row>
    <row r="266" spans="1:14" ht="22.5">
      <c r="A266" s="50"/>
      <c r="B266" s="143"/>
      <c r="C266" s="262"/>
      <c r="D266" s="229" t="s">
        <v>722</v>
      </c>
      <c r="E266" s="230">
        <v>1</v>
      </c>
      <c r="F266" s="53"/>
      <c r="G266" s="53"/>
      <c r="H266" s="53"/>
      <c r="I266" s="53"/>
      <c r="J266" s="53"/>
      <c r="K266" s="53"/>
      <c r="L266" s="53"/>
      <c r="M266" s="49">
        <v>1</v>
      </c>
      <c r="N266" s="207"/>
    </row>
    <row r="267" spans="1:14" ht="33.75">
      <c r="A267" s="218" t="s">
        <v>864</v>
      </c>
      <c r="B267" s="182" t="s">
        <v>55</v>
      </c>
      <c r="C267" s="234">
        <v>90371</v>
      </c>
      <c r="D267" s="87" t="s">
        <v>269</v>
      </c>
      <c r="E267" s="53"/>
      <c r="F267" s="48"/>
      <c r="G267" s="48"/>
      <c r="H267" s="48"/>
      <c r="I267" s="48"/>
      <c r="J267" s="48"/>
      <c r="K267" s="48"/>
      <c r="L267" s="182" t="s">
        <v>80</v>
      </c>
      <c r="M267" s="49">
        <v>1</v>
      </c>
      <c r="N267" s="201"/>
    </row>
    <row r="268" spans="1:14" ht="11.25">
      <c r="A268" s="50"/>
      <c r="B268" s="143"/>
      <c r="C268" s="262"/>
      <c r="D268" s="229" t="s">
        <v>723</v>
      </c>
      <c r="E268" s="230">
        <v>1</v>
      </c>
      <c r="F268" s="53"/>
      <c r="G268" s="53"/>
      <c r="H268" s="53"/>
      <c r="I268" s="53"/>
      <c r="J268" s="53"/>
      <c r="K268" s="53"/>
      <c r="L268" s="53"/>
      <c r="M268" s="49">
        <v>1</v>
      </c>
      <c r="N268" s="207"/>
    </row>
    <row r="269" spans="1:14" ht="33.75">
      <c r="A269" s="218" t="s">
        <v>873</v>
      </c>
      <c r="B269" s="182" t="s">
        <v>55</v>
      </c>
      <c r="C269" s="234">
        <v>94489</v>
      </c>
      <c r="D269" s="87" t="s">
        <v>270</v>
      </c>
      <c r="E269" s="53"/>
      <c r="F269" s="48"/>
      <c r="G269" s="48"/>
      <c r="H269" s="48"/>
      <c r="I269" s="48"/>
      <c r="J269" s="48"/>
      <c r="K269" s="48"/>
      <c r="L269" s="182" t="s">
        <v>80</v>
      </c>
      <c r="M269" s="49">
        <v>1</v>
      </c>
      <c r="N269" s="201"/>
    </row>
    <row r="270" spans="1:14" ht="22.5">
      <c r="A270" s="50"/>
      <c r="B270" s="143"/>
      <c r="C270" s="51"/>
      <c r="D270" s="229" t="s">
        <v>724</v>
      </c>
      <c r="E270" s="230">
        <v>1</v>
      </c>
      <c r="F270" s="53"/>
      <c r="G270" s="53"/>
      <c r="H270" s="53"/>
      <c r="I270" s="53"/>
      <c r="J270" s="53"/>
      <c r="K270" s="53"/>
      <c r="L270" s="53"/>
      <c r="M270" s="49">
        <v>1</v>
      </c>
      <c r="N270" s="207"/>
    </row>
    <row r="271" spans="1:14" ht="11.25">
      <c r="A271" s="218" t="s">
        <v>874</v>
      </c>
      <c r="B271" s="182" t="s">
        <v>190</v>
      </c>
      <c r="C271" s="47" t="s">
        <v>507</v>
      </c>
      <c r="D271" s="87" t="s">
        <v>508</v>
      </c>
      <c r="E271" s="53"/>
      <c r="F271" s="48"/>
      <c r="G271" s="48"/>
      <c r="H271" s="48"/>
      <c r="I271" s="48"/>
      <c r="J271" s="48"/>
      <c r="K271" s="48"/>
      <c r="L271" s="182" t="s">
        <v>80</v>
      </c>
      <c r="M271" s="49">
        <v>1</v>
      </c>
      <c r="N271" s="201"/>
    </row>
    <row r="272" spans="1:14" ht="11.25">
      <c r="A272" s="50"/>
      <c r="B272" s="143"/>
      <c r="C272" s="51"/>
      <c r="D272" s="229" t="s">
        <v>725</v>
      </c>
      <c r="E272" s="230">
        <v>1</v>
      </c>
      <c r="F272" s="53"/>
      <c r="G272" s="53"/>
      <c r="H272" s="53"/>
      <c r="I272" s="53"/>
      <c r="J272" s="53"/>
      <c r="K272" s="53"/>
      <c r="L272" s="53"/>
      <c r="M272" s="49">
        <v>1</v>
      </c>
      <c r="N272" s="207"/>
    </row>
    <row r="273" spans="1:14" ht="22.5">
      <c r="A273" s="218" t="s">
        <v>875</v>
      </c>
      <c r="B273" s="182" t="s">
        <v>149</v>
      </c>
      <c r="C273" s="47" t="s">
        <v>322</v>
      </c>
      <c r="D273" s="87" t="s">
        <v>727</v>
      </c>
      <c r="E273" s="53"/>
      <c r="F273" s="48"/>
      <c r="G273" s="48"/>
      <c r="H273" s="48"/>
      <c r="I273" s="48"/>
      <c r="J273" s="48"/>
      <c r="K273" s="48"/>
      <c r="L273" s="182" t="s">
        <v>80</v>
      </c>
      <c r="M273" s="49">
        <v>2</v>
      </c>
      <c r="N273" s="201"/>
    </row>
    <row r="274" spans="1:14" ht="22.5">
      <c r="A274" s="50"/>
      <c r="B274" s="143"/>
      <c r="C274" s="51"/>
      <c r="D274" s="229" t="s">
        <v>735</v>
      </c>
      <c r="E274" s="230">
        <v>2</v>
      </c>
      <c r="F274" s="53"/>
      <c r="G274" s="53"/>
      <c r="H274" s="53"/>
      <c r="I274" s="53"/>
      <c r="J274" s="53"/>
      <c r="K274" s="53"/>
      <c r="L274" s="53"/>
      <c r="M274" s="49">
        <v>2</v>
      </c>
      <c r="N274" s="207"/>
    </row>
    <row r="275" spans="1:14" ht="33.75">
      <c r="A275" s="218" t="s">
        <v>876</v>
      </c>
      <c r="B275" s="182" t="s">
        <v>55</v>
      </c>
      <c r="C275" s="47">
        <v>89440</v>
      </c>
      <c r="D275" s="87" t="s">
        <v>369</v>
      </c>
      <c r="E275" s="53"/>
      <c r="F275" s="48"/>
      <c r="G275" s="48"/>
      <c r="H275" s="48"/>
      <c r="I275" s="48"/>
      <c r="J275" s="48"/>
      <c r="K275" s="48"/>
      <c r="L275" s="182" t="s">
        <v>80</v>
      </c>
      <c r="M275" s="49">
        <v>3</v>
      </c>
      <c r="N275" s="201"/>
    </row>
    <row r="276" spans="1:14" ht="11.25">
      <c r="A276" s="50"/>
      <c r="B276" s="143"/>
      <c r="C276" s="51"/>
      <c r="D276" s="229" t="s">
        <v>736</v>
      </c>
      <c r="E276" s="230">
        <v>3</v>
      </c>
      <c r="F276" s="53"/>
      <c r="G276" s="53"/>
      <c r="H276" s="53"/>
      <c r="I276" s="53"/>
      <c r="J276" s="53"/>
      <c r="K276" s="53"/>
      <c r="L276" s="53"/>
      <c r="M276" s="49">
        <v>3</v>
      </c>
      <c r="N276" s="207"/>
    </row>
    <row r="277" spans="1:14" ht="33.75">
      <c r="A277" s="218" t="s">
        <v>877</v>
      </c>
      <c r="B277" s="182" t="s">
        <v>55</v>
      </c>
      <c r="C277" s="47">
        <v>89398</v>
      </c>
      <c r="D277" s="87" t="s">
        <v>364</v>
      </c>
      <c r="E277" s="53"/>
      <c r="F277" s="48"/>
      <c r="G277" s="48"/>
      <c r="H277" s="48"/>
      <c r="I277" s="48"/>
      <c r="J277" s="48"/>
      <c r="K277" s="48"/>
      <c r="L277" s="182" t="s">
        <v>80</v>
      </c>
      <c r="M277" s="49">
        <v>1</v>
      </c>
      <c r="N277" s="201"/>
    </row>
    <row r="278" spans="1:14" ht="11.25">
      <c r="A278" s="50"/>
      <c r="B278" s="143"/>
      <c r="C278" s="51"/>
      <c r="D278" s="229" t="s">
        <v>737</v>
      </c>
      <c r="E278" s="230">
        <v>1</v>
      </c>
      <c r="F278" s="53"/>
      <c r="G278" s="53"/>
      <c r="H278" s="53"/>
      <c r="I278" s="53"/>
      <c r="J278" s="53"/>
      <c r="K278" s="53"/>
      <c r="L278" s="53"/>
      <c r="M278" s="49">
        <v>1</v>
      </c>
      <c r="N278" s="207"/>
    </row>
    <row r="279" spans="1:14" ht="33.75">
      <c r="A279" s="218" t="s">
        <v>878</v>
      </c>
      <c r="B279" s="182" t="s">
        <v>55</v>
      </c>
      <c r="C279" s="234">
        <v>89623</v>
      </c>
      <c r="D279" s="87" t="s">
        <v>377</v>
      </c>
      <c r="E279" s="53"/>
      <c r="F279" s="48"/>
      <c r="G279" s="48"/>
      <c r="H279" s="48"/>
      <c r="I279" s="48"/>
      <c r="J279" s="48"/>
      <c r="K279" s="48"/>
      <c r="L279" s="182" t="s">
        <v>80</v>
      </c>
      <c r="M279" s="49">
        <v>1</v>
      </c>
      <c r="N279" s="201"/>
    </row>
    <row r="280" spans="1:14" ht="11.25">
      <c r="A280" s="50"/>
      <c r="B280" s="143"/>
      <c r="C280" s="262"/>
      <c r="D280" s="229" t="s">
        <v>738</v>
      </c>
      <c r="E280" s="230">
        <v>1</v>
      </c>
      <c r="F280" s="53"/>
      <c r="G280" s="53"/>
      <c r="H280" s="53"/>
      <c r="I280" s="53"/>
      <c r="J280" s="53"/>
      <c r="K280" s="53"/>
      <c r="L280" s="53"/>
      <c r="M280" s="49">
        <v>1</v>
      </c>
      <c r="N280" s="207"/>
    </row>
    <row r="281" spans="1:14" ht="33.75">
      <c r="A281" s="218" t="s">
        <v>879</v>
      </c>
      <c r="B281" s="182" t="s">
        <v>55</v>
      </c>
      <c r="C281" s="234">
        <v>86914</v>
      </c>
      <c r="D281" s="87" t="s">
        <v>122</v>
      </c>
      <c r="E281" s="53"/>
      <c r="F281" s="48"/>
      <c r="G281" s="48"/>
      <c r="H281" s="48"/>
      <c r="I281" s="48"/>
      <c r="J281" s="48"/>
      <c r="K281" s="48"/>
      <c r="L281" s="182" t="s">
        <v>80</v>
      </c>
      <c r="M281" s="49">
        <v>3</v>
      </c>
      <c r="N281" s="201"/>
    </row>
    <row r="282" spans="1:14" ht="11.25">
      <c r="A282" s="50"/>
      <c r="B282" s="143"/>
      <c r="C282" s="262"/>
      <c r="D282" s="229" t="s">
        <v>739</v>
      </c>
      <c r="E282" s="230">
        <v>3</v>
      </c>
      <c r="F282" s="53"/>
      <c r="G282" s="53"/>
      <c r="H282" s="53"/>
      <c r="I282" s="53"/>
      <c r="J282" s="53"/>
      <c r="K282" s="53"/>
      <c r="L282" s="53"/>
      <c r="M282" s="49">
        <v>3</v>
      </c>
      <c r="N282" s="207"/>
    </row>
    <row r="283" spans="1:14" ht="45">
      <c r="A283" s="218" t="s">
        <v>880</v>
      </c>
      <c r="B283" s="182" t="s">
        <v>55</v>
      </c>
      <c r="C283" s="234">
        <v>86911</v>
      </c>
      <c r="D283" s="87" t="s">
        <v>121</v>
      </c>
      <c r="E283" s="53"/>
      <c r="F283" s="48"/>
      <c r="G283" s="48"/>
      <c r="H283" s="48"/>
      <c r="I283" s="48"/>
      <c r="J283" s="48"/>
      <c r="K283" s="48"/>
      <c r="L283" s="182" t="s">
        <v>80</v>
      </c>
      <c r="M283" s="49">
        <v>3</v>
      </c>
      <c r="N283" s="201"/>
    </row>
    <row r="284" spans="1:14" ht="11.25">
      <c r="A284" s="50"/>
      <c r="B284" s="143"/>
      <c r="C284" s="262"/>
      <c r="D284" s="229" t="s">
        <v>740</v>
      </c>
      <c r="E284" s="230">
        <v>3</v>
      </c>
      <c r="F284" s="53"/>
      <c r="G284" s="53"/>
      <c r="H284" s="53"/>
      <c r="I284" s="53"/>
      <c r="J284" s="53"/>
      <c r="K284" s="53"/>
      <c r="L284" s="53"/>
      <c r="M284" s="49">
        <v>3</v>
      </c>
      <c r="N284" s="207"/>
    </row>
    <row r="285" spans="1:14" ht="33.75">
      <c r="A285" s="218" t="s">
        <v>881</v>
      </c>
      <c r="B285" s="182" t="s">
        <v>55</v>
      </c>
      <c r="C285" s="234">
        <v>89402</v>
      </c>
      <c r="D285" s="87" t="s">
        <v>359</v>
      </c>
      <c r="E285" s="53"/>
      <c r="F285" s="48"/>
      <c r="G285" s="48"/>
      <c r="H285" s="48"/>
      <c r="I285" s="48"/>
      <c r="J285" s="48"/>
      <c r="K285" s="48"/>
      <c r="L285" s="182" t="s">
        <v>53</v>
      </c>
      <c r="M285" s="49">
        <v>111.41</v>
      </c>
      <c r="N285" s="201"/>
    </row>
    <row r="286" spans="1:14" ht="11.25">
      <c r="A286" s="50"/>
      <c r="B286" s="143"/>
      <c r="C286" s="51"/>
      <c r="D286" s="229" t="s">
        <v>741</v>
      </c>
      <c r="E286" s="230">
        <v>111.41</v>
      </c>
      <c r="F286" s="53"/>
      <c r="G286" s="53"/>
      <c r="H286" s="53"/>
      <c r="I286" s="53"/>
      <c r="J286" s="53"/>
      <c r="K286" s="53"/>
      <c r="L286" s="53"/>
      <c r="M286" s="49">
        <v>111.41</v>
      </c>
      <c r="N286" s="207"/>
    </row>
    <row r="287" spans="1:14" ht="33.75">
      <c r="A287" s="218" t="s">
        <v>882</v>
      </c>
      <c r="B287" s="182" t="s">
        <v>55</v>
      </c>
      <c r="C287" s="47">
        <v>89356</v>
      </c>
      <c r="D287" s="87" t="s">
        <v>357</v>
      </c>
      <c r="E287" s="53"/>
      <c r="F287" s="48"/>
      <c r="G287" s="48"/>
      <c r="H287" s="48"/>
      <c r="I287" s="48"/>
      <c r="J287" s="48"/>
      <c r="K287" s="48"/>
      <c r="L287" s="182" t="s">
        <v>53</v>
      </c>
      <c r="M287" s="49">
        <v>14.31</v>
      </c>
      <c r="N287" s="201"/>
    </row>
    <row r="288" spans="1:14" ht="11.25">
      <c r="A288" s="50"/>
      <c r="B288" s="143"/>
      <c r="C288" s="51"/>
      <c r="D288" s="229" t="s">
        <v>742</v>
      </c>
      <c r="E288" s="230">
        <v>14.31</v>
      </c>
      <c r="F288" s="53"/>
      <c r="G288" s="53"/>
      <c r="H288" s="53"/>
      <c r="I288" s="53"/>
      <c r="J288" s="53"/>
      <c r="K288" s="53"/>
      <c r="L288" s="53"/>
      <c r="M288" s="49">
        <v>14.31</v>
      </c>
      <c r="N288" s="207"/>
    </row>
    <row r="289" spans="1:14" ht="33.75">
      <c r="A289" s="218" t="s">
        <v>883</v>
      </c>
      <c r="B289" s="182" t="s">
        <v>55</v>
      </c>
      <c r="C289" s="47">
        <v>89357</v>
      </c>
      <c r="D289" s="87" t="s">
        <v>358</v>
      </c>
      <c r="E289" s="53"/>
      <c r="F289" s="48"/>
      <c r="G289" s="48"/>
      <c r="H289" s="48"/>
      <c r="I289" s="48"/>
      <c r="J289" s="48"/>
      <c r="K289" s="48"/>
      <c r="L289" s="182" t="s">
        <v>53</v>
      </c>
      <c r="M289" s="49">
        <v>4.13</v>
      </c>
      <c r="N289" s="201"/>
    </row>
    <row r="290" spans="1:14" ht="11.25">
      <c r="A290" s="50"/>
      <c r="B290" s="143"/>
      <c r="C290" s="51"/>
      <c r="D290" s="229" t="s">
        <v>743</v>
      </c>
      <c r="E290" s="230">
        <v>4.13</v>
      </c>
      <c r="F290" s="53"/>
      <c r="G290" s="53"/>
      <c r="H290" s="53"/>
      <c r="I290" s="53"/>
      <c r="J290" s="53"/>
      <c r="K290" s="53"/>
      <c r="L290" s="53"/>
      <c r="M290" s="49">
        <v>4.13</v>
      </c>
      <c r="N290" s="207"/>
    </row>
    <row r="291" spans="1:14" ht="33.75">
      <c r="A291" s="218" t="s">
        <v>884</v>
      </c>
      <c r="B291" s="182" t="s">
        <v>55</v>
      </c>
      <c r="C291" s="47">
        <v>89448</v>
      </c>
      <c r="D291" s="87" t="s">
        <v>360</v>
      </c>
      <c r="E291" s="53"/>
      <c r="F291" s="48"/>
      <c r="G291" s="48"/>
      <c r="H291" s="48"/>
      <c r="I291" s="48"/>
      <c r="J291" s="48"/>
      <c r="K291" s="48"/>
      <c r="L291" s="182" t="s">
        <v>53</v>
      </c>
      <c r="M291" s="49">
        <v>50.03</v>
      </c>
      <c r="N291" s="201"/>
    </row>
    <row r="292" spans="1:14" ht="11.25">
      <c r="A292" s="50"/>
      <c r="B292" s="143"/>
      <c r="C292" s="51"/>
      <c r="D292" s="229" t="s">
        <v>744</v>
      </c>
      <c r="E292" s="230">
        <v>50.03</v>
      </c>
      <c r="F292" s="53"/>
      <c r="G292" s="53"/>
      <c r="H292" s="53"/>
      <c r="I292" s="53"/>
      <c r="J292" s="53"/>
      <c r="K292" s="53"/>
      <c r="L292" s="53"/>
      <c r="M292" s="49">
        <v>50.03</v>
      </c>
      <c r="N292" s="207"/>
    </row>
    <row r="293" spans="1:14" ht="22.5">
      <c r="A293" s="218" t="s">
        <v>885</v>
      </c>
      <c r="B293" s="182" t="s">
        <v>147</v>
      </c>
      <c r="C293" s="47">
        <v>9859</v>
      </c>
      <c r="D293" s="87" t="s">
        <v>1029</v>
      </c>
      <c r="E293" s="53"/>
      <c r="F293" s="48"/>
      <c r="G293" s="48"/>
      <c r="H293" s="48"/>
      <c r="I293" s="48"/>
      <c r="J293" s="48"/>
      <c r="K293" s="48"/>
      <c r="L293" s="182" t="s">
        <v>157</v>
      </c>
      <c r="M293" s="49">
        <v>0.28</v>
      </c>
      <c r="N293" s="201"/>
    </row>
    <row r="294" spans="1:14" ht="22.5">
      <c r="A294" s="50"/>
      <c r="B294" s="143"/>
      <c r="C294" s="51"/>
      <c r="D294" s="229" t="s">
        <v>745</v>
      </c>
      <c r="E294" s="230">
        <v>0.28</v>
      </c>
      <c r="F294" s="53"/>
      <c r="G294" s="53"/>
      <c r="H294" s="53"/>
      <c r="I294" s="53"/>
      <c r="J294" s="53"/>
      <c r="K294" s="53"/>
      <c r="L294" s="53"/>
      <c r="M294" s="49">
        <v>0.28</v>
      </c>
      <c r="N294" s="207"/>
    </row>
    <row r="295" spans="1:14" ht="11.25">
      <c r="A295" s="142">
        <v>14</v>
      </c>
      <c r="B295" s="39" t="s">
        <v>191</v>
      </c>
      <c r="C295" s="40"/>
      <c r="D295" s="40"/>
      <c r="E295" s="41"/>
      <c r="F295" s="41"/>
      <c r="G295" s="41"/>
      <c r="H295" s="41"/>
      <c r="I295" s="41"/>
      <c r="J295" s="41"/>
      <c r="K295" s="41"/>
      <c r="L295" s="41"/>
      <c r="M295" s="42"/>
      <c r="N295" s="206"/>
    </row>
    <row r="296" spans="1:14" ht="11.25">
      <c r="A296" s="179" t="s">
        <v>220</v>
      </c>
      <c r="B296" s="43" t="s">
        <v>165</v>
      </c>
      <c r="C296" s="44"/>
      <c r="D296" s="44"/>
      <c r="E296" s="45"/>
      <c r="F296" s="45"/>
      <c r="G296" s="45"/>
      <c r="H296" s="45"/>
      <c r="I296" s="45"/>
      <c r="J296" s="45"/>
      <c r="K296" s="45"/>
      <c r="L296" s="45"/>
      <c r="M296" s="46"/>
      <c r="N296" s="206"/>
    </row>
    <row r="297" spans="1:14" ht="33.75">
      <c r="A297" s="218" t="s">
        <v>252</v>
      </c>
      <c r="B297" s="182" t="s">
        <v>147</v>
      </c>
      <c r="C297" s="47">
        <v>39132</v>
      </c>
      <c r="D297" s="87" t="s">
        <v>977</v>
      </c>
      <c r="E297" s="48"/>
      <c r="F297" s="48"/>
      <c r="G297" s="48"/>
      <c r="H297" s="48"/>
      <c r="I297" s="48"/>
      <c r="J297" s="48"/>
      <c r="K297" s="48"/>
      <c r="L297" s="182" t="s">
        <v>155</v>
      </c>
      <c r="M297" s="49">
        <v>18</v>
      </c>
      <c r="N297" s="201"/>
    </row>
    <row r="298" spans="1:14" ht="11.25">
      <c r="A298" s="50"/>
      <c r="B298" s="143"/>
      <c r="C298" s="51"/>
      <c r="D298" s="264" t="s">
        <v>746</v>
      </c>
      <c r="E298" s="265">
        <v>18</v>
      </c>
      <c r="F298" s="53"/>
      <c r="G298" s="53"/>
      <c r="H298" s="53"/>
      <c r="I298" s="53"/>
      <c r="J298" s="53"/>
      <c r="K298" s="53"/>
      <c r="L298" s="53"/>
      <c r="M298" s="49">
        <v>18</v>
      </c>
      <c r="N298" s="207"/>
    </row>
    <row r="299" spans="1:14" ht="33.75">
      <c r="A299" s="218" t="s">
        <v>300</v>
      </c>
      <c r="B299" s="182" t="s">
        <v>147</v>
      </c>
      <c r="C299" s="47">
        <v>39128</v>
      </c>
      <c r="D299" s="87" t="s">
        <v>978</v>
      </c>
      <c r="E299" s="48"/>
      <c r="F299" s="48"/>
      <c r="G299" s="48"/>
      <c r="H299" s="48"/>
      <c r="I299" s="48"/>
      <c r="J299" s="48"/>
      <c r="K299" s="48"/>
      <c r="L299" s="182" t="s">
        <v>155</v>
      </c>
      <c r="M299" s="49">
        <v>352</v>
      </c>
      <c r="N299" s="201"/>
    </row>
    <row r="300" spans="1:14" ht="11.25">
      <c r="A300" s="50"/>
      <c r="B300" s="143"/>
      <c r="C300" s="51"/>
      <c r="D300" s="264" t="s">
        <v>747</v>
      </c>
      <c r="E300" s="265">
        <v>352</v>
      </c>
      <c r="F300" s="53"/>
      <c r="G300" s="53"/>
      <c r="H300" s="53"/>
      <c r="I300" s="53"/>
      <c r="J300" s="53"/>
      <c r="K300" s="53"/>
      <c r="L300" s="53"/>
      <c r="M300" s="49">
        <v>352</v>
      </c>
      <c r="N300" s="207"/>
    </row>
    <row r="301" spans="1:14" ht="11.25">
      <c r="A301" s="218" t="s">
        <v>318</v>
      </c>
      <c r="B301" s="182" t="s">
        <v>190</v>
      </c>
      <c r="C301" s="47" t="s">
        <v>62</v>
      </c>
      <c r="D301" s="87" t="s">
        <v>424</v>
      </c>
      <c r="E301" s="48"/>
      <c r="F301" s="48"/>
      <c r="G301" s="48"/>
      <c r="H301" s="48"/>
      <c r="I301" s="48"/>
      <c r="J301" s="48"/>
      <c r="K301" s="48"/>
      <c r="L301" s="182" t="s">
        <v>80</v>
      </c>
      <c r="M301" s="49">
        <v>1399</v>
      </c>
      <c r="N301" s="201"/>
    </row>
    <row r="302" spans="1:14" ht="11.25">
      <c r="A302" s="50"/>
      <c r="B302" s="143"/>
      <c r="C302" s="51"/>
      <c r="D302" s="264" t="s">
        <v>748</v>
      </c>
      <c r="E302" s="265">
        <v>1399</v>
      </c>
      <c r="F302" s="53"/>
      <c r="G302" s="53"/>
      <c r="H302" s="53"/>
      <c r="I302" s="53"/>
      <c r="J302" s="53"/>
      <c r="K302" s="53"/>
      <c r="L302" s="53"/>
      <c r="M302" s="49">
        <v>1399</v>
      </c>
      <c r="N302" s="207"/>
    </row>
    <row r="303" spans="1:14" ht="11.25">
      <c r="A303" s="218" t="s">
        <v>319</v>
      </c>
      <c r="B303" s="182" t="s">
        <v>190</v>
      </c>
      <c r="C303" s="47" t="s">
        <v>63</v>
      </c>
      <c r="D303" s="87" t="s">
        <v>427</v>
      </c>
      <c r="E303" s="48"/>
      <c r="F303" s="48"/>
      <c r="G303" s="48"/>
      <c r="H303" s="48"/>
      <c r="I303" s="48"/>
      <c r="J303" s="48"/>
      <c r="K303" s="48"/>
      <c r="L303" s="182" t="s">
        <v>80</v>
      </c>
      <c r="M303" s="49">
        <v>130</v>
      </c>
      <c r="N303" s="201"/>
    </row>
    <row r="304" spans="1:14" ht="11.25">
      <c r="A304" s="50"/>
      <c r="B304" s="143"/>
      <c r="C304" s="51"/>
      <c r="D304" s="264" t="s">
        <v>749</v>
      </c>
      <c r="E304" s="265">
        <v>130</v>
      </c>
      <c r="F304" s="53"/>
      <c r="G304" s="53"/>
      <c r="H304" s="53"/>
      <c r="I304" s="53"/>
      <c r="J304" s="53"/>
      <c r="K304" s="53"/>
      <c r="L304" s="53"/>
      <c r="M304" s="49">
        <v>130</v>
      </c>
      <c r="N304" s="207"/>
    </row>
    <row r="305" spans="1:14" ht="11.25">
      <c r="A305" s="218" t="s">
        <v>888</v>
      </c>
      <c r="B305" s="182" t="s">
        <v>147</v>
      </c>
      <c r="C305" s="47">
        <v>4374</v>
      </c>
      <c r="D305" s="87" t="s">
        <v>986</v>
      </c>
      <c r="E305" s="48"/>
      <c r="F305" s="48"/>
      <c r="G305" s="48"/>
      <c r="H305" s="48"/>
      <c r="I305" s="48"/>
      <c r="J305" s="48"/>
      <c r="K305" s="48"/>
      <c r="L305" s="182" t="s">
        <v>155</v>
      </c>
      <c r="M305" s="49">
        <v>72.60000000000001</v>
      </c>
      <c r="N305" s="201"/>
    </row>
    <row r="306" spans="1:14" ht="11.25">
      <c r="A306" s="50"/>
      <c r="B306" s="143"/>
      <c r="C306" s="51"/>
      <c r="D306" s="264" t="s">
        <v>750</v>
      </c>
      <c r="E306" s="265">
        <v>130</v>
      </c>
      <c r="F306" s="53"/>
      <c r="G306" s="53"/>
      <c r="H306" s="53"/>
      <c r="I306" s="53"/>
      <c r="J306" s="53"/>
      <c r="K306" s="53"/>
      <c r="L306" s="53"/>
      <c r="M306" s="49">
        <v>72.60000000000001</v>
      </c>
      <c r="N306" s="207"/>
    </row>
    <row r="307" spans="1:14" ht="11.25">
      <c r="A307" s="218" t="s">
        <v>889</v>
      </c>
      <c r="B307" s="182" t="s">
        <v>147</v>
      </c>
      <c r="C307" s="47">
        <v>11945</v>
      </c>
      <c r="D307" s="87" t="s">
        <v>988</v>
      </c>
      <c r="E307" s="48"/>
      <c r="F307" s="48"/>
      <c r="G307" s="48"/>
      <c r="H307" s="48"/>
      <c r="I307" s="48"/>
      <c r="J307" s="48"/>
      <c r="K307" s="48"/>
      <c r="L307" s="182" t="s">
        <v>155</v>
      </c>
      <c r="M307" s="49">
        <v>72.60000000000001</v>
      </c>
      <c r="N307" s="201"/>
    </row>
    <row r="308" spans="1:14" ht="11.25">
      <c r="A308" s="50"/>
      <c r="B308" s="143"/>
      <c r="C308" s="51"/>
      <c r="D308" s="264" t="s">
        <v>751</v>
      </c>
      <c r="E308" s="265">
        <v>66</v>
      </c>
      <c r="F308" s="53"/>
      <c r="G308" s="53"/>
      <c r="H308" s="53"/>
      <c r="I308" s="53"/>
      <c r="J308" s="53"/>
      <c r="K308" s="53"/>
      <c r="L308" s="53"/>
      <c r="M308" s="49">
        <v>66</v>
      </c>
      <c r="N308" s="207"/>
    </row>
    <row r="309" spans="1:14" ht="11.25">
      <c r="A309" s="218" t="s">
        <v>890</v>
      </c>
      <c r="B309" s="182" t="s">
        <v>147</v>
      </c>
      <c r="C309" s="47">
        <v>4375</v>
      </c>
      <c r="D309" s="87" t="s">
        <v>989</v>
      </c>
      <c r="E309" s="48"/>
      <c r="F309" s="48"/>
      <c r="G309" s="48"/>
      <c r="H309" s="48"/>
      <c r="I309" s="48"/>
      <c r="J309" s="48"/>
      <c r="K309" s="48"/>
      <c r="L309" s="182" t="s">
        <v>155</v>
      </c>
      <c r="M309" s="49">
        <v>370</v>
      </c>
      <c r="N309" s="201"/>
    </row>
    <row r="310" spans="1:14" ht="11.25">
      <c r="A310" s="50"/>
      <c r="B310" s="143"/>
      <c r="C310" s="51"/>
      <c r="D310" s="264" t="s">
        <v>752</v>
      </c>
      <c r="E310" s="265">
        <v>370</v>
      </c>
      <c r="F310" s="53"/>
      <c r="G310" s="53"/>
      <c r="H310" s="53"/>
      <c r="I310" s="53"/>
      <c r="J310" s="53"/>
      <c r="K310" s="53"/>
      <c r="L310" s="53"/>
      <c r="M310" s="49">
        <v>370</v>
      </c>
      <c r="N310" s="207"/>
    </row>
    <row r="311" spans="1:14" ht="45">
      <c r="A311" s="218" t="s">
        <v>891</v>
      </c>
      <c r="B311" s="182" t="s">
        <v>55</v>
      </c>
      <c r="C311" s="47">
        <v>91924</v>
      </c>
      <c r="D311" s="87" t="s">
        <v>958</v>
      </c>
      <c r="E311" s="48"/>
      <c r="F311" s="48"/>
      <c r="G311" s="48"/>
      <c r="H311" s="48"/>
      <c r="I311" s="48"/>
      <c r="J311" s="48"/>
      <c r="K311" s="48"/>
      <c r="L311" s="182" t="s">
        <v>53</v>
      </c>
      <c r="M311" s="49">
        <v>658.7900000000001</v>
      </c>
      <c r="N311" s="201"/>
    </row>
    <row r="312" spans="1:14" ht="22.5">
      <c r="A312" s="50"/>
      <c r="B312" s="143"/>
      <c r="C312" s="51"/>
      <c r="D312" s="264" t="s">
        <v>753</v>
      </c>
      <c r="E312" s="265">
        <v>161.6</v>
      </c>
      <c r="F312" s="53"/>
      <c r="G312" s="53"/>
      <c r="H312" s="53"/>
      <c r="I312" s="53"/>
      <c r="J312" s="53"/>
      <c r="K312" s="53"/>
      <c r="L312" s="53"/>
      <c r="M312" s="49">
        <v>161.6</v>
      </c>
      <c r="N312" s="207"/>
    </row>
    <row r="313" spans="1:14" ht="22.5">
      <c r="A313" s="50"/>
      <c r="B313" s="143"/>
      <c r="C313" s="51"/>
      <c r="D313" s="264" t="s">
        <v>754</v>
      </c>
      <c r="E313" s="265">
        <v>215.7</v>
      </c>
      <c r="F313" s="53"/>
      <c r="G313" s="53"/>
      <c r="H313" s="53"/>
      <c r="I313" s="53"/>
      <c r="J313" s="53"/>
      <c r="K313" s="53"/>
      <c r="L313" s="53"/>
      <c r="M313" s="49">
        <v>215.7</v>
      </c>
      <c r="N313" s="207"/>
    </row>
    <row r="314" spans="1:14" ht="22.5">
      <c r="A314" s="50"/>
      <c r="B314" s="143"/>
      <c r="C314" s="51"/>
      <c r="D314" s="264" t="s">
        <v>755</v>
      </c>
      <c r="E314" s="265">
        <v>190.7</v>
      </c>
      <c r="F314" s="53"/>
      <c r="G314" s="53"/>
      <c r="H314" s="53"/>
      <c r="I314" s="53"/>
      <c r="J314" s="53"/>
      <c r="K314" s="53"/>
      <c r="L314" s="53"/>
      <c r="M314" s="49">
        <v>190.7</v>
      </c>
      <c r="N314" s="207"/>
    </row>
    <row r="315" spans="1:14" ht="22.5">
      <c r="A315" s="50"/>
      <c r="B315" s="143"/>
      <c r="C315" s="51"/>
      <c r="D315" s="264" t="s">
        <v>756</v>
      </c>
      <c r="E315" s="265">
        <v>30.9</v>
      </c>
      <c r="F315" s="53"/>
      <c r="G315" s="53"/>
      <c r="H315" s="53"/>
      <c r="I315" s="53"/>
      <c r="J315" s="53"/>
      <c r="K315" s="53"/>
      <c r="L315" s="53"/>
      <c r="M315" s="49">
        <v>30.9</v>
      </c>
      <c r="N315" s="207"/>
    </row>
    <row r="316" spans="1:14" ht="45">
      <c r="A316" s="218" t="s">
        <v>892</v>
      </c>
      <c r="B316" s="182" t="s">
        <v>55</v>
      </c>
      <c r="C316" s="47">
        <v>91932</v>
      </c>
      <c r="D316" s="87" t="s">
        <v>961</v>
      </c>
      <c r="E316" s="48"/>
      <c r="F316" s="48"/>
      <c r="G316" s="48"/>
      <c r="H316" s="48"/>
      <c r="I316" s="48"/>
      <c r="J316" s="48"/>
      <c r="K316" s="48"/>
      <c r="L316" s="182" t="s">
        <v>53</v>
      </c>
      <c r="M316" s="49">
        <v>213.51000000000005</v>
      </c>
      <c r="N316" s="201"/>
    </row>
    <row r="317" spans="1:14" ht="22.5">
      <c r="A317" s="50"/>
      <c r="B317" s="143"/>
      <c r="C317" s="51"/>
      <c r="D317" s="264" t="s">
        <v>757</v>
      </c>
      <c r="E317" s="265">
        <v>64.7</v>
      </c>
      <c r="F317" s="53"/>
      <c r="G317" s="53"/>
      <c r="H317" s="53"/>
      <c r="I317" s="53"/>
      <c r="J317" s="53"/>
      <c r="K317" s="53"/>
      <c r="L317" s="53"/>
      <c r="M317" s="49">
        <v>64.7</v>
      </c>
      <c r="N317" s="207"/>
    </row>
    <row r="318" spans="1:14" ht="22.5">
      <c r="A318" s="50"/>
      <c r="B318" s="143"/>
      <c r="C318" s="51"/>
      <c r="D318" s="264" t="s">
        <v>758</v>
      </c>
      <c r="E318" s="265">
        <v>64.7</v>
      </c>
      <c r="F318" s="53"/>
      <c r="G318" s="53"/>
      <c r="H318" s="53"/>
      <c r="I318" s="53"/>
      <c r="J318" s="53"/>
      <c r="K318" s="53"/>
      <c r="L318" s="53"/>
      <c r="M318" s="49">
        <v>64.7</v>
      </c>
      <c r="N318" s="207"/>
    </row>
    <row r="319" spans="1:14" ht="22.5">
      <c r="A319" s="50"/>
      <c r="B319" s="143"/>
      <c r="C319" s="51"/>
      <c r="D319" s="264" t="s">
        <v>759</v>
      </c>
      <c r="E319" s="265">
        <v>64.7</v>
      </c>
      <c r="F319" s="53"/>
      <c r="G319" s="53"/>
      <c r="H319" s="53"/>
      <c r="I319" s="53"/>
      <c r="J319" s="53"/>
      <c r="K319" s="53"/>
      <c r="L319" s="53"/>
      <c r="M319" s="49">
        <v>64.7</v>
      </c>
      <c r="N319" s="207"/>
    </row>
    <row r="320" spans="1:14" ht="45">
      <c r="A320" s="218" t="s">
        <v>893</v>
      </c>
      <c r="B320" s="182" t="s">
        <v>55</v>
      </c>
      <c r="C320" s="47">
        <v>91926</v>
      </c>
      <c r="D320" s="87" t="s">
        <v>959</v>
      </c>
      <c r="E320" s="48"/>
      <c r="F320" s="48"/>
      <c r="G320" s="48"/>
      <c r="H320" s="48"/>
      <c r="I320" s="48"/>
      <c r="J320" s="48"/>
      <c r="K320" s="48"/>
      <c r="L320" s="182" t="s">
        <v>53</v>
      </c>
      <c r="M320" s="49">
        <v>1553.4199999999998</v>
      </c>
      <c r="N320" s="201"/>
    </row>
    <row r="321" spans="1:14" ht="22.5">
      <c r="A321" s="50"/>
      <c r="B321" s="143"/>
      <c r="C321" s="51"/>
      <c r="D321" s="264" t="s">
        <v>760</v>
      </c>
      <c r="E321" s="265">
        <v>549.4</v>
      </c>
      <c r="F321" s="53"/>
      <c r="G321" s="53"/>
      <c r="H321" s="53"/>
      <c r="I321" s="53"/>
      <c r="J321" s="53"/>
      <c r="K321" s="53"/>
      <c r="L321" s="53"/>
      <c r="M321" s="49">
        <v>549.4</v>
      </c>
      <c r="N321" s="207"/>
    </row>
    <row r="322" spans="1:14" ht="22.5">
      <c r="A322" s="50"/>
      <c r="B322" s="143"/>
      <c r="C322" s="51"/>
      <c r="D322" s="264" t="s">
        <v>761</v>
      </c>
      <c r="E322" s="265">
        <v>549.4</v>
      </c>
      <c r="F322" s="53"/>
      <c r="G322" s="53"/>
      <c r="H322" s="53"/>
      <c r="I322" s="53"/>
      <c r="J322" s="53"/>
      <c r="K322" s="53"/>
      <c r="L322" s="53"/>
      <c r="M322" s="49">
        <v>549.4</v>
      </c>
      <c r="N322" s="207"/>
    </row>
    <row r="323" spans="1:14" ht="22.5">
      <c r="A323" s="50"/>
      <c r="B323" s="143"/>
      <c r="C323" s="51"/>
      <c r="D323" s="264" t="s">
        <v>762</v>
      </c>
      <c r="E323" s="265">
        <v>313.4</v>
      </c>
      <c r="F323" s="53"/>
      <c r="G323" s="53"/>
      <c r="H323" s="53"/>
      <c r="I323" s="53"/>
      <c r="J323" s="53"/>
      <c r="K323" s="53"/>
      <c r="L323" s="53"/>
      <c r="M323" s="49">
        <v>313.4</v>
      </c>
      <c r="N323" s="207"/>
    </row>
    <row r="324" spans="1:14" ht="45">
      <c r="A324" s="218" t="s">
        <v>894</v>
      </c>
      <c r="B324" s="182" t="s">
        <v>55</v>
      </c>
      <c r="C324" s="47">
        <v>91928</v>
      </c>
      <c r="D324" s="87" t="s">
        <v>960</v>
      </c>
      <c r="E324" s="48"/>
      <c r="F324" s="48"/>
      <c r="G324" s="48"/>
      <c r="H324" s="48"/>
      <c r="I324" s="48"/>
      <c r="J324" s="48"/>
      <c r="K324" s="48"/>
      <c r="L324" s="182" t="s">
        <v>53</v>
      </c>
      <c r="M324" s="49">
        <v>1218.0300000000002</v>
      </c>
      <c r="N324" s="201"/>
    </row>
    <row r="325" spans="1:14" ht="22.5">
      <c r="A325" s="50"/>
      <c r="B325" s="143"/>
      <c r="C325" s="51"/>
      <c r="D325" s="264" t="s">
        <v>763</v>
      </c>
      <c r="E325" s="265">
        <v>545.4</v>
      </c>
      <c r="F325" s="53"/>
      <c r="G325" s="53"/>
      <c r="H325" s="53"/>
      <c r="I325" s="53"/>
      <c r="J325" s="53"/>
      <c r="K325" s="53"/>
      <c r="L325" s="53"/>
      <c r="M325" s="49">
        <v>545.4</v>
      </c>
      <c r="N325" s="207"/>
    </row>
    <row r="326" spans="1:14" ht="22.5">
      <c r="A326" s="50"/>
      <c r="B326" s="143"/>
      <c r="C326" s="51"/>
      <c r="D326" s="264" t="s">
        <v>764</v>
      </c>
      <c r="E326" s="265">
        <v>278.1</v>
      </c>
      <c r="F326" s="53"/>
      <c r="G326" s="53"/>
      <c r="H326" s="53"/>
      <c r="I326" s="53"/>
      <c r="J326" s="53"/>
      <c r="K326" s="53"/>
      <c r="L326" s="53"/>
      <c r="M326" s="49">
        <v>278.1</v>
      </c>
      <c r="N326" s="207"/>
    </row>
    <row r="327" spans="1:14" ht="22.5">
      <c r="A327" s="50"/>
      <c r="B327" s="143"/>
      <c r="C327" s="51"/>
      <c r="D327" s="264" t="s">
        <v>765</v>
      </c>
      <c r="E327" s="265">
        <v>5.7</v>
      </c>
      <c r="F327" s="53"/>
      <c r="G327" s="53"/>
      <c r="H327" s="53"/>
      <c r="I327" s="53"/>
      <c r="J327" s="53"/>
      <c r="K327" s="53"/>
      <c r="L327" s="53"/>
      <c r="M327" s="49">
        <v>5.7</v>
      </c>
      <c r="N327" s="207"/>
    </row>
    <row r="328" spans="1:14" ht="22.5">
      <c r="A328" s="50"/>
      <c r="B328" s="143"/>
      <c r="C328" s="51"/>
      <c r="D328" s="264" t="s">
        <v>766</v>
      </c>
      <c r="E328" s="265">
        <v>278.1</v>
      </c>
      <c r="F328" s="53"/>
      <c r="G328" s="53"/>
      <c r="H328" s="53"/>
      <c r="I328" s="53"/>
      <c r="J328" s="53"/>
      <c r="K328" s="53"/>
      <c r="L328" s="53"/>
      <c r="M328" s="49">
        <v>278.1</v>
      </c>
      <c r="N328" s="207"/>
    </row>
    <row r="329" spans="1:14" ht="22.5">
      <c r="A329" s="218" t="s">
        <v>895</v>
      </c>
      <c r="B329" s="182" t="s">
        <v>149</v>
      </c>
      <c r="C329" s="47" t="s">
        <v>343</v>
      </c>
      <c r="D329" s="87" t="s">
        <v>667</v>
      </c>
      <c r="E329" s="48"/>
      <c r="F329" s="48"/>
      <c r="G329" s="48"/>
      <c r="H329" s="48"/>
      <c r="I329" s="48"/>
      <c r="J329" s="48"/>
      <c r="K329" s="48"/>
      <c r="L329" s="182" t="s">
        <v>80</v>
      </c>
      <c r="M329" s="49">
        <v>8</v>
      </c>
      <c r="N329" s="201"/>
    </row>
    <row r="330" spans="1:14" ht="11.25">
      <c r="A330" s="50"/>
      <c r="B330" s="143"/>
      <c r="C330" s="51"/>
      <c r="D330" s="52" t="s">
        <v>192</v>
      </c>
      <c r="E330" s="53">
        <v>8</v>
      </c>
      <c r="F330" s="53"/>
      <c r="G330" s="53"/>
      <c r="H330" s="53"/>
      <c r="I330" s="53"/>
      <c r="J330" s="53"/>
      <c r="K330" s="53"/>
      <c r="L330" s="53"/>
      <c r="M330" s="49">
        <v>8</v>
      </c>
      <c r="N330" s="207"/>
    </row>
    <row r="331" spans="1:14" ht="33.75">
      <c r="A331" s="218" t="s">
        <v>896</v>
      </c>
      <c r="B331" s="182" t="s">
        <v>55</v>
      </c>
      <c r="C331" s="47">
        <v>91940</v>
      </c>
      <c r="D331" s="87" t="s">
        <v>962</v>
      </c>
      <c r="E331" s="48"/>
      <c r="F331" s="48"/>
      <c r="G331" s="48"/>
      <c r="H331" s="48"/>
      <c r="I331" s="48"/>
      <c r="J331" s="48"/>
      <c r="K331" s="48"/>
      <c r="L331" s="182" t="s">
        <v>80</v>
      </c>
      <c r="M331" s="49">
        <v>26</v>
      </c>
      <c r="N331" s="201"/>
    </row>
    <row r="332" spans="1:14" ht="11.25">
      <c r="A332" s="50"/>
      <c r="B332" s="143"/>
      <c r="C332" s="51"/>
      <c r="D332" s="264" t="s">
        <v>768</v>
      </c>
      <c r="E332" s="266">
        <v>26</v>
      </c>
      <c r="F332" s="53"/>
      <c r="G332" s="53"/>
      <c r="H332" s="53"/>
      <c r="I332" s="53"/>
      <c r="J332" s="53"/>
      <c r="K332" s="53"/>
      <c r="L332" s="53"/>
      <c r="M332" s="49">
        <v>26</v>
      </c>
      <c r="N332" s="207"/>
    </row>
    <row r="333" spans="1:14" ht="45">
      <c r="A333" s="218" t="s">
        <v>897</v>
      </c>
      <c r="B333" s="182" t="s">
        <v>55</v>
      </c>
      <c r="C333" s="47">
        <v>95779</v>
      </c>
      <c r="D333" s="87" t="s">
        <v>963</v>
      </c>
      <c r="E333" s="48"/>
      <c r="F333" s="48"/>
      <c r="G333" s="48"/>
      <c r="H333" s="48"/>
      <c r="I333" s="48"/>
      <c r="J333" s="48"/>
      <c r="K333" s="48"/>
      <c r="L333" s="182" t="s">
        <v>80</v>
      </c>
      <c r="M333" s="49">
        <v>27</v>
      </c>
      <c r="N333" s="201"/>
    </row>
    <row r="334" spans="1:14" ht="11.25">
      <c r="A334" s="50"/>
      <c r="B334" s="143"/>
      <c r="C334" s="51"/>
      <c r="D334" s="264" t="s">
        <v>769</v>
      </c>
      <c r="E334" s="230">
        <v>27</v>
      </c>
      <c r="F334" s="53"/>
      <c r="G334" s="53"/>
      <c r="H334" s="53"/>
      <c r="I334" s="53"/>
      <c r="J334" s="53"/>
      <c r="K334" s="53"/>
      <c r="L334" s="53"/>
      <c r="M334" s="49">
        <v>27</v>
      </c>
      <c r="N334" s="207"/>
    </row>
    <row r="335" spans="1:14" ht="45">
      <c r="A335" s="218" t="s">
        <v>886</v>
      </c>
      <c r="B335" s="182" t="s">
        <v>55</v>
      </c>
      <c r="C335" s="47">
        <v>95787</v>
      </c>
      <c r="D335" s="87" t="s">
        <v>964</v>
      </c>
      <c r="E335" s="48"/>
      <c r="F335" s="48"/>
      <c r="G335" s="48"/>
      <c r="H335" s="48"/>
      <c r="I335" s="48"/>
      <c r="J335" s="48"/>
      <c r="K335" s="48"/>
      <c r="L335" s="182" t="s">
        <v>80</v>
      </c>
      <c r="M335" s="49">
        <v>4</v>
      </c>
      <c r="N335" s="201"/>
    </row>
    <row r="336" spans="1:14" ht="11.25">
      <c r="A336" s="50"/>
      <c r="B336" s="143"/>
      <c r="C336" s="51"/>
      <c r="D336" s="264" t="s">
        <v>770</v>
      </c>
      <c r="E336" s="230">
        <v>4</v>
      </c>
      <c r="F336" s="53"/>
      <c r="G336" s="53"/>
      <c r="H336" s="53"/>
      <c r="I336" s="53"/>
      <c r="J336" s="53"/>
      <c r="K336" s="53"/>
      <c r="L336" s="53"/>
      <c r="M336" s="49">
        <v>4</v>
      </c>
      <c r="N336" s="207"/>
    </row>
    <row r="337" spans="1:14" ht="45">
      <c r="A337" s="218" t="s">
        <v>887</v>
      </c>
      <c r="B337" s="182" t="s">
        <v>55</v>
      </c>
      <c r="C337" s="47">
        <v>95795</v>
      </c>
      <c r="D337" s="87" t="s">
        <v>965</v>
      </c>
      <c r="E337" s="48"/>
      <c r="F337" s="48"/>
      <c r="G337" s="48"/>
      <c r="H337" s="48"/>
      <c r="I337" s="48"/>
      <c r="J337" s="48"/>
      <c r="K337" s="48"/>
      <c r="L337" s="182" t="s">
        <v>80</v>
      </c>
      <c r="M337" s="49">
        <v>2</v>
      </c>
      <c r="N337" s="201"/>
    </row>
    <row r="338" spans="1:14" ht="11.25">
      <c r="A338" s="50"/>
      <c r="B338" s="143"/>
      <c r="C338" s="51"/>
      <c r="D338" s="264" t="s">
        <v>771</v>
      </c>
      <c r="E338" s="230">
        <v>2</v>
      </c>
      <c r="F338" s="53"/>
      <c r="G338" s="53"/>
      <c r="H338" s="53"/>
      <c r="I338" s="53"/>
      <c r="J338" s="53"/>
      <c r="K338" s="53"/>
      <c r="L338" s="53"/>
      <c r="M338" s="49">
        <v>2</v>
      </c>
      <c r="N338" s="207"/>
    </row>
    <row r="339" spans="1:14" ht="22.5">
      <c r="A339" s="218" t="s">
        <v>898</v>
      </c>
      <c r="B339" s="182" t="s">
        <v>190</v>
      </c>
      <c r="C339" s="47" t="s">
        <v>488</v>
      </c>
      <c r="D339" s="87" t="s">
        <v>489</v>
      </c>
      <c r="E339" s="48"/>
      <c r="F339" s="48"/>
      <c r="G339" s="48"/>
      <c r="H339" s="48"/>
      <c r="I339" s="48"/>
      <c r="J339" s="48"/>
      <c r="K339" s="48"/>
      <c r="L339" s="182" t="s">
        <v>80</v>
      </c>
      <c r="M339" s="49">
        <v>4.4</v>
      </c>
      <c r="N339" s="201"/>
    </row>
    <row r="340" spans="1:14" ht="11.25">
      <c r="A340" s="50"/>
      <c r="B340" s="143"/>
      <c r="C340" s="51"/>
      <c r="D340" s="264" t="s">
        <v>772</v>
      </c>
      <c r="E340" s="230">
        <v>4</v>
      </c>
      <c r="F340" s="53"/>
      <c r="G340" s="53"/>
      <c r="H340" s="53"/>
      <c r="I340" s="53"/>
      <c r="J340" s="53"/>
      <c r="K340" s="53"/>
      <c r="L340" s="53"/>
      <c r="M340" s="49">
        <v>4</v>
      </c>
      <c r="N340" s="207"/>
    </row>
    <row r="341" spans="1:14" ht="11.25">
      <c r="A341" s="218" t="s">
        <v>899</v>
      </c>
      <c r="B341" s="182" t="s">
        <v>190</v>
      </c>
      <c r="C341" s="47" t="s">
        <v>443</v>
      </c>
      <c r="D341" s="87" t="s">
        <v>444</v>
      </c>
      <c r="E341" s="48"/>
      <c r="F341" s="48"/>
      <c r="G341" s="48"/>
      <c r="H341" s="48"/>
      <c r="I341" s="48"/>
      <c r="J341" s="48"/>
      <c r="K341" s="48"/>
      <c r="L341" s="182" t="s">
        <v>80</v>
      </c>
      <c r="M341" s="49">
        <v>1</v>
      </c>
      <c r="N341" s="201"/>
    </row>
    <row r="342" spans="1:14" ht="22.5">
      <c r="A342" s="50"/>
      <c r="B342" s="143"/>
      <c r="C342" s="51"/>
      <c r="D342" s="264" t="s">
        <v>773</v>
      </c>
      <c r="E342" s="230">
        <v>1</v>
      </c>
      <c r="F342" s="53"/>
      <c r="G342" s="53"/>
      <c r="H342" s="53"/>
      <c r="I342" s="53"/>
      <c r="J342" s="53"/>
      <c r="K342" s="53"/>
      <c r="L342" s="53"/>
      <c r="M342" s="49">
        <v>1</v>
      </c>
      <c r="N342" s="207"/>
    </row>
    <row r="343" spans="1:14" ht="33.75">
      <c r="A343" s="218" t="s">
        <v>900</v>
      </c>
      <c r="B343" s="182" t="s">
        <v>55</v>
      </c>
      <c r="C343" s="47">
        <v>93653</v>
      </c>
      <c r="D343" s="87" t="s">
        <v>109</v>
      </c>
      <c r="E343" s="48"/>
      <c r="F343" s="48"/>
      <c r="G343" s="48"/>
      <c r="H343" s="48"/>
      <c r="I343" s="48"/>
      <c r="J343" s="48"/>
      <c r="K343" s="48"/>
      <c r="L343" s="182" t="s">
        <v>80</v>
      </c>
      <c r="M343" s="49">
        <v>1</v>
      </c>
      <c r="N343" s="201"/>
    </row>
    <row r="344" spans="1:14" ht="11.25">
      <c r="A344" s="50"/>
      <c r="B344" s="143"/>
      <c r="C344" s="51"/>
      <c r="D344" s="264" t="s">
        <v>774</v>
      </c>
      <c r="E344" s="230">
        <v>1</v>
      </c>
      <c r="F344" s="53"/>
      <c r="G344" s="53"/>
      <c r="H344" s="53"/>
      <c r="I344" s="53"/>
      <c r="J344" s="53"/>
      <c r="K344" s="53"/>
      <c r="L344" s="53"/>
      <c r="M344" s="49">
        <v>1</v>
      </c>
      <c r="N344" s="207"/>
    </row>
    <row r="345" spans="1:14" ht="33.75">
      <c r="A345" s="218" t="s">
        <v>901</v>
      </c>
      <c r="B345" s="182" t="s">
        <v>55</v>
      </c>
      <c r="C345" s="47">
        <v>93654</v>
      </c>
      <c r="D345" s="87" t="s">
        <v>110</v>
      </c>
      <c r="E345" s="48"/>
      <c r="F345" s="48"/>
      <c r="G345" s="48"/>
      <c r="H345" s="48"/>
      <c r="I345" s="48"/>
      <c r="J345" s="48"/>
      <c r="K345" s="48"/>
      <c r="L345" s="182" t="s">
        <v>80</v>
      </c>
      <c r="M345" s="49">
        <v>1</v>
      </c>
      <c r="N345" s="201"/>
    </row>
    <row r="346" spans="1:14" ht="11.25">
      <c r="A346" s="50"/>
      <c r="B346" s="143"/>
      <c r="C346" s="51"/>
      <c r="D346" s="264" t="s">
        <v>775</v>
      </c>
      <c r="E346" s="230">
        <v>1</v>
      </c>
      <c r="F346" s="53"/>
      <c r="G346" s="53"/>
      <c r="H346" s="53"/>
      <c r="I346" s="53"/>
      <c r="J346" s="53"/>
      <c r="K346" s="53"/>
      <c r="L346" s="53"/>
      <c r="M346" s="49">
        <v>1</v>
      </c>
      <c r="N346" s="207"/>
    </row>
    <row r="347" spans="1:14" ht="33.75">
      <c r="A347" s="218" t="s">
        <v>902</v>
      </c>
      <c r="B347" s="182" t="s">
        <v>55</v>
      </c>
      <c r="C347" s="47">
        <v>93655</v>
      </c>
      <c r="D347" s="87" t="s">
        <v>111</v>
      </c>
      <c r="E347" s="48"/>
      <c r="F347" s="48"/>
      <c r="G347" s="48"/>
      <c r="H347" s="48"/>
      <c r="I347" s="48"/>
      <c r="J347" s="48"/>
      <c r="K347" s="48"/>
      <c r="L347" s="182" t="s">
        <v>80</v>
      </c>
      <c r="M347" s="49">
        <v>1</v>
      </c>
      <c r="N347" s="201"/>
    </row>
    <row r="348" spans="1:14" ht="11.25">
      <c r="A348" s="50"/>
      <c r="B348" s="143"/>
      <c r="C348" s="51"/>
      <c r="D348" s="264" t="s">
        <v>776</v>
      </c>
      <c r="E348" s="230">
        <v>1</v>
      </c>
      <c r="F348" s="53"/>
      <c r="G348" s="53"/>
      <c r="H348" s="53"/>
      <c r="I348" s="53"/>
      <c r="J348" s="53"/>
      <c r="K348" s="53"/>
      <c r="L348" s="53"/>
      <c r="M348" s="49">
        <v>1</v>
      </c>
      <c r="N348" s="207"/>
    </row>
    <row r="349" spans="1:14" ht="33.75">
      <c r="A349" s="218" t="s">
        <v>903</v>
      </c>
      <c r="B349" s="182" t="s">
        <v>55</v>
      </c>
      <c r="C349" s="47">
        <v>93656</v>
      </c>
      <c r="D349" s="87" t="s">
        <v>112</v>
      </c>
      <c r="E349" s="48"/>
      <c r="F349" s="48"/>
      <c r="G349" s="48"/>
      <c r="H349" s="48"/>
      <c r="I349" s="48"/>
      <c r="J349" s="48"/>
      <c r="K349" s="48"/>
      <c r="L349" s="182" t="s">
        <v>80</v>
      </c>
      <c r="M349" s="49">
        <v>1</v>
      </c>
      <c r="N349" s="201"/>
    </row>
    <row r="350" spans="1:14" ht="11.25">
      <c r="A350" s="50"/>
      <c r="B350" s="143"/>
      <c r="C350" s="51"/>
      <c r="D350" s="264" t="s">
        <v>777</v>
      </c>
      <c r="E350" s="230">
        <v>1</v>
      </c>
      <c r="F350" s="53"/>
      <c r="G350" s="53"/>
      <c r="H350" s="53"/>
      <c r="I350" s="53"/>
      <c r="J350" s="53"/>
      <c r="K350" s="53"/>
      <c r="L350" s="53"/>
      <c r="M350" s="49">
        <v>1</v>
      </c>
      <c r="N350" s="207"/>
    </row>
    <row r="351" spans="1:14" ht="33.75">
      <c r="A351" s="218" t="s">
        <v>904</v>
      </c>
      <c r="B351" s="182" t="s">
        <v>55</v>
      </c>
      <c r="C351" s="47">
        <v>93659</v>
      </c>
      <c r="D351" s="87" t="s">
        <v>113</v>
      </c>
      <c r="E351" s="48"/>
      <c r="F351" s="48"/>
      <c r="G351" s="48"/>
      <c r="H351" s="48"/>
      <c r="I351" s="48"/>
      <c r="J351" s="48"/>
      <c r="K351" s="48"/>
      <c r="L351" s="182" t="s">
        <v>80</v>
      </c>
      <c r="M351" s="49">
        <v>1</v>
      </c>
      <c r="N351" s="201"/>
    </row>
    <row r="352" spans="1:14" ht="11.25">
      <c r="A352" s="50"/>
      <c r="B352" s="143"/>
      <c r="C352" s="51"/>
      <c r="D352" s="264" t="s">
        <v>778</v>
      </c>
      <c r="E352" s="230">
        <v>1</v>
      </c>
      <c r="F352" s="53"/>
      <c r="G352" s="53"/>
      <c r="H352" s="53"/>
      <c r="I352" s="53"/>
      <c r="J352" s="53"/>
      <c r="K352" s="53"/>
      <c r="L352" s="53"/>
      <c r="M352" s="49">
        <v>1</v>
      </c>
      <c r="N352" s="207"/>
    </row>
    <row r="353" spans="1:14" ht="11.25">
      <c r="A353" s="218" t="s">
        <v>905</v>
      </c>
      <c r="B353" s="182" t="s">
        <v>190</v>
      </c>
      <c r="C353" s="47" t="s">
        <v>153</v>
      </c>
      <c r="D353" s="87" t="s">
        <v>428</v>
      </c>
      <c r="E353" s="48"/>
      <c r="F353" s="48"/>
      <c r="G353" s="48"/>
      <c r="H353" s="48"/>
      <c r="I353" s="48"/>
      <c r="J353" s="48"/>
      <c r="K353" s="48"/>
      <c r="L353" s="182" t="s">
        <v>80</v>
      </c>
      <c r="M353" s="49">
        <v>130</v>
      </c>
      <c r="N353" s="201"/>
    </row>
    <row r="354" spans="1:14" ht="11.25">
      <c r="A354" s="50"/>
      <c r="B354" s="143"/>
      <c r="C354" s="51"/>
      <c r="D354" s="264" t="s">
        <v>779</v>
      </c>
      <c r="E354" s="230">
        <v>130</v>
      </c>
      <c r="F354" s="53"/>
      <c r="G354" s="53"/>
      <c r="H354" s="53"/>
      <c r="I354" s="53"/>
      <c r="J354" s="53"/>
      <c r="K354" s="53"/>
      <c r="L354" s="53"/>
      <c r="M354" s="49">
        <v>130</v>
      </c>
      <c r="N354" s="207"/>
    </row>
    <row r="355" spans="1:14" ht="22.5">
      <c r="A355" s="218" t="s">
        <v>906</v>
      </c>
      <c r="B355" s="182" t="s">
        <v>190</v>
      </c>
      <c r="C355" s="47" t="s">
        <v>460</v>
      </c>
      <c r="D355" s="87" t="s">
        <v>461</v>
      </c>
      <c r="E355" s="48"/>
      <c r="F355" s="48"/>
      <c r="G355" s="48"/>
      <c r="H355" s="48"/>
      <c r="I355" s="48"/>
      <c r="J355" s="48"/>
      <c r="K355" s="48"/>
      <c r="L355" s="182" t="s">
        <v>80</v>
      </c>
      <c r="M355" s="49">
        <v>130</v>
      </c>
      <c r="N355" s="201"/>
    </row>
    <row r="356" spans="1:14" ht="11.25">
      <c r="A356" s="50"/>
      <c r="B356" s="143"/>
      <c r="C356" s="51"/>
      <c r="D356" s="264" t="s">
        <v>782</v>
      </c>
      <c r="E356" s="230">
        <v>130</v>
      </c>
      <c r="F356" s="53"/>
      <c r="G356" s="53"/>
      <c r="H356" s="53"/>
      <c r="I356" s="53"/>
      <c r="J356" s="53"/>
      <c r="K356" s="53"/>
      <c r="L356" s="53"/>
      <c r="M356" s="49">
        <v>130</v>
      </c>
      <c r="N356" s="207"/>
    </row>
    <row r="357" spans="1:14" ht="33.75">
      <c r="A357" s="218" t="s">
        <v>907</v>
      </c>
      <c r="B357" s="182" t="s">
        <v>190</v>
      </c>
      <c r="C357" s="47" t="s">
        <v>464</v>
      </c>
      <c r="D357" s="87" t="s">
        <v>465</v>
      </c>
      <c r="E357" s="48"/>
      <c r="F357" s="48"/>
      <c r="G357" s="48"/>
      <c r="H357" s="48"/>
      <c r="I357" s="48"/>
      <c r="J357" s="48"/>
      <c r="K357" s="48"/>
      <c r="L357" s="182" t="s">
        <v>80</v>
      </c>
      <c r="M357" s="49">
        <v>228</v>
      </c>
      <c r="N357" s="201"/>
    </row>
    <row r="358" spans="1:14" ht="11.25">
      <c r="A358" s="50"/>
      <c r="B358" s="143"/>
      <c r="C358" s="51"/>
      <c r="D358" s="264" t="s">
        <v>783</v>
      </c>
      <c r="E358" s="230">
        <v>228</v>
      </c>
      <c r="F358" s="53"/>
      <c r="G358" s="53"/>
      <c r="H358" s="53"/>
      <c r="I358" s="53"/>
      <c r="J358" s="53"/>
      <c r="K358" s="53"/>
      <c r="L358" s="53"/>
      <c r="M358" s="49">
        <v>228</v>
      </c>
      <c r="N358" s="207"/>
    </row>
    <row r="359" spans="1:14" ht="33.75">
      <c r="A359" s="218" t="s">
        <v>908</v>
      </c>
      <c r="B359" s="182" t="s">
        <v>190</v>
      </c>
      <c r="C359" s="47" t="s">
        <v>468</v>
      </c>
      <c r="D359" s="87" t="s">
        <v>469</v>
      </c>
      <c r="E359" s="48"/>
      <c r="F359" s="48"/>
      <c r="G359" s="48"/>
      <c r="H359" s="48"/>
      <c r="I359" s="48"/>
      <c r="J359" s="48"/>
      <c r="K359" s="48"/>
      <c r="L359" s="182" t="s">
        <v>80</v>
      </c>
      <c r="M359" s="49">
        <v>20</v>
      </c>
      <c r="N359" s="201"/>
    </row>
    <row r="360" spans="1:14" ht="11.25">
      <c r="A360" s="50"/>
      <c r="B360" s="143"/>
      <c r="C360" s="51"/>
      <c r="D360" s="264" t="s">
        <v>784</v>
      </c>
      <c r="E360" s="230">
        <v>20</v>
      </c>
      <c r="F360" s="53"/>
      <c r="G360" s="53"/>
      <c r="H360" s="53"/>
      <c r="I360" s="53"/>
      <c r="J360" s="53"/>
      <c r="K360" s="53"/>
      <c r="L360" s="53"/>
      <c r="M360" s="49">
        <v>20</v>
      </c>
      <c r="N360" s="207"/>
    </row>
    <row r="361" spans="1:14" ht="33.75">
      <c r="A361" s="218" t="s">
        <v>909</v>
      </c>
      <c r="B361" s="182" t="s">
        <v>190</v>
      </c>
      <c r="C361" s="47" t="s">
        <v>470</v>
      </c>
      <c r="D361" s="87" t="s">
        <v>471</v>
      </c>
      <c r="E361" s="48"/>
      <c r="F361" s="48"/>
      <c r="G361" s="48"/>
      <c r="H361" s="48"/>
      <c r="I361" s="48"/>
      <c r="J361" s="48"/>
      <c r="K361" s="48"/>
      <c r="L361" s="182" t="s">
        <v>80</v>
      </c>
      <c r="M361" s="49">
        <v>9</v>
      </c>
      <c r="N361" s="201"/>
    </row>
    <row r="362" spans="1:14" ht="22.5">
      <c r="A362" s="50"/>
      <c r="B362" s="143"/>
      <c r="C362" s="51"/>
      <c r="D362" s="264" t="s">
        <v>785</v>
      </c>
      <c r="E362" s="230">
        <v>9</v>
      </c>
      <c r="F362" s="53"/>
      <c r="G362" s="53"/>
      <c r="H362" s="53"/>
      <c r="I362" s="53"/>
      <c r="J362" s="53"/>
      <c r="K362" s="53"/>
      <c r="L362" s="53"/>
      <c r="M362" s="49">
        <v>9</v>
      </c>
      <c r="N362" s="207"/>
    </row>
    <row r="363" spans="1:14" ht="33.75">
      <c r="A363" s="218" t="s">
        <v>910</v>
      </c>
      <c r="B363" s="182" t="s">
        <v>190</v>
      </c>
      <c r="C363" s="47" t="s">
        <v>462</v>
      </c>
      <c r="D363" s="87" t="s">
        <v>463</v>
      </c>
      <c r="E363" s="48"/>
      <c r="F363" s="48"/>
      <c r="G363" s="48"/>
      <c r="H363" s="48"/>
      <c r="I363" s="48"/>
      <c r="J363" s="48"/>
      <c r="K363" s="48"/>
      <c r="L363" s="182" t="s">
        <v>80</v>
      </c>
      <c r="M363" s="49">
        <v>9</v>
      </c>
      <c r="N363" s="201"/>
    </row>
    <row r="364" spans="1:14" ht="11.25">
      <c r="A364" s="50"/>
      <c r="B364" s="143"/>
      <c r="C364" s="51"/>
      <c r="D364" s="264" t="s">
        <v>786</v>
      </c>
      <c r="E364" s="230">
        <v>9</v>
      </c>
      <c r="F364" s="53"/>
      <c r="G364" s="53"/>
      <c r="H364" s="53"/>
      <c r="I364" s="53"/>
      <c r="J364" s="53"/>
      <c r="K364" s="53"/>
      <c r="L364" s="53"/>
      <c r="M364" s="49">
        <v>9</v>
      </c>
      <c r="N364" s="207"/>
    </row>
    <row r="365" spans="1:14" ht="22.5">
      <c r="A365" s="218" t="s">
        <v>911</v>
      </c>
      <c r="B365" s="182" t="s">
        <v>190</v>
      </c>
      <c r="C365" s="47" t="s">
        <v>458</v>
      </c>
      <c r="D365" s="87" t="s">
        <v>459</v>
      </c>
      <c r="E365" s="48"/>
      <c r="F365" s="48"/>
      <c r="G365" s="48"/>
      <c r="H365" s="48"/>
      <c r="I365" s="48"/>
      <c r="J365" s="48"/>
      <c r="K365" s="48"/>
      <c r="L365" s="182" t="s">
        <v>53</v>
      </c>
      <c r="M365" s="49">
        <v>177.9</v>
      </c>
      <c r="N365" s="201"/>
    </row>
    <row r="366" spans="1:14" ht="11.25">
      <c r="A366" s="50"/>
      <c r="B366" s="143"/>
      <c r="C366" s="51"/>
      <c r="D366" s="264" t="s">
        <v>787</v>
      </c>
      <c r="E366" s="230">
        <v>177.9</v>
      </c>
      <c r="F366" s="53"/>
      <c r="G366" s="53"/>
      <c r="H366" s="53"/>
      <c r="I366" s="53"/>
      <c r="J366" s="53"/>
      <c r="K366" s="53"/>
      <c r="L366" s="53"/>
      <c r="M366" s="49">
        <v>177.9</v>
      </c>
      <c r="N366" s="207"/>
    </row>
    <row r="367" spans="1:14" ht="22.5">
      <c r="A367" s="218" t="s">
        <v>912</v>
      </c>
      <c r="B367" s="182" t="s">
        <v>149</v>
      </c>
      <c r="C367" s="47" t="s">
        <v>339</v>
      </c>
      <c r="D367" s="87" t="s">
        <v>780</v>
      </c>
      <c r="E367" s="48"/>
      <c r="F367" s="48"/>
      <c r="G367" s="48"/>
      <c r="H367" s="48"/>
      <c r="I367" s="48"/>
      <c r="J367" s="48"/>
      <c r="K367" s="48"/>
      <c r="L367" s="182" t="s">
        <v>53</v>
      </c>
      <c r="M367" s="49">
        <v>315.4</v>
      </c>
      <c r="N367" s="201"/>
    </row>
    <row r="368" spans="1:14" ht="11.25">
      <c r="A368" s="50"/>
      <c r="B368" s="143"/>
      <c r="C368" s="51"/>
      <c r="D368" s="229" t="s">
        <v>788</v>
      </c>
      <c r="E368" s="230">
        <v>315.4</v>
      </c>
      <c r="F368" s="53"/>
      <c r="G368" s="53"/>
      <c r="H368" s="53"/>
      <c r="I368" s="53"/>
      <c r="J368" s="53"/>
      <c r="K368" s="53"/>
      <c r="L368" s="53"/>
      <c r="M368" s="49">
        <v>315.4</v>
      </c>
      <c r="N368" s="207"/>
    </row>
    <row r="369" spans="1:14" ht="22.5">
      <c r="A369" s="218" t="s">
        <v>913</v>
      </c>
      <c r="B369" s="182" t="s">
        <v>149</v>
      </c>
      <c r="C369" s="47" t="s">
        <v>308</v>
      </c>
      <c r="D369" s="87" t="s">
        <v>454</v>
      </c>
      <c r="E369" s="48"/>
      <c r="F369" s="48"/>
      <c r="G369" s="48"/>
      <c r="H369" s="48"/>
      <c r="I369" s="48"/>
      <c r="J369" s="48"/>
      <c r="K369" s="48"/>
      <c r="L369" s="182" t="s">
        <v>53</v>
      </c>
      <c r="M369" s="49">
        <v>17.3</v>
      </c>
      <c r="N369" s="201"/>
    </row>
    <row r="370" spans="1:14" ht="11.25">
      <c r="A370" s="50"/>
      <c r="B370" s="143"/>
      <c r="C370" s="51"/>
      <c r="D370" s="229" t="s">
        <v>789</v>
      </c>
      <c r="E370" s="267">
        <v>17.3</v>
      </c>
      <c r="F370" s="53"/>
      <c r="G370" s="53"/>
      <c r="H370" s="53"/>
      <c r="I370" s="53"/>
      <c r="J370" s="53"/>
      <c r="K370" s="53"/>
      <c r="L370" s="53"/>
      <c r="M370" s="49">
        <v>17.3</v>
      </c>
      <c r="N370" s="207"/>
    </row>
    <row r="371" spans="1:14" ht="45">
      <c r="A371" s="218" t="s">
        <v>914</v>
      </c>
      <c r="B371" s="182" t="s">
        <v>55</v>
      </c>
      <c r="C371" s="47">
        <v>97667</v>
      </c>
      <c r="D371" s="87" t="s">
        <v>331</v>
      </c>
      <c r="E371" s="48"/>
      <c r="F371" s="48"/>
      <c r="G371" s="48"/>
      <c r="H371" s="48"/>
      <c r="I371" s="48"/>
      <c r="J371" s="48"/>
      <c r="K371" s="48"/>
      <c r="L371" s="182" t="s">
        <v>53</v>
      </c>
      <c r="M371" s="49">
        <v>9.8</v>
      </c>
      <c r="N371" s="201"/>
    </row>
    <row r="372" spans="1:14" ht="11.25">
      <c r="A372" s="50"/>
      <c r="B372" s="143"/>
      <c r="C372" s="51"/>
      <c r="D372" s="229" t="s">
        <v>790</v>
      </c>
      <c r="E372" s="267">
        <v>9.8</v>
      </c>
      <c r="F372" s="53"/>
      <c r="G372" s="53"/>
      <c r="H372" s="53"/>
      <c r="I372" s="53"/>
      <c r="J372" s="53"/>
      <c r="K372" s="53"/>
      <c r="L372" s="53"/>
      <c r="M372" s="49">
        <v>9.8</v>
      </c>
      <c r="N372" s="207"/>
    </row>
    <row r="373" spans="1:14" ht="45">
      <c r="A373" s="218" t="s">
        <v>915</v>
      </c>
      <c r="B373" s="182" t="s">
        <v>55</v>
      </c>
      <c r="C373" s="47">
        <v>97668</v>
      </c>
      <c r="D373" s="87" t="s">
        <v>332</v>
      </c>
      <c r="E373" s="48"/>
      <c r="F373" s="48"/>
      <c r="G373" s="48"/>
      <c r="H373" s="48"/>
      <c r="I373" s="48"/>
      <c r="J373" s="48"/>
      <c r="K373" s="48"/>
      <c r="L373" s="182" t="s">
        <v>53</v>
      </c>
      <c r="M373" s="49">
        <v>69.6</v>
      </c>
      <c r="N373" s="201"/>
    </row>
    <row r="374" spans="1:14" ht="11.25">
      <c r="A374" s="50"/>
      <c r="B374" s="143"/>
      <c r="C374" s="51"/>
      <c r="D374" s="229" t="s">
        <v>791</v>
      </c>
      <c r="E374" s="267">
        <v>69.6</v>
      </c>
      <c r="F374" s="53"/>
      <c r="G374" s="53"/>
      <c r="H374" s="53"/>
      <c r="I374" s="53"/>
      <c r="J374" s="53"/>
      <c r="K374" s="53"/>
      <c r="L374" s="53"/>
      <c r="M374" s="49">
        <v>69.6</v>
      </c>
      <c r="N374" s="207"/>
    </row>
    <row r="375" spans="1:14" ht="45">
      <c r="A375" s="218" t="s">
        <v>916</v>
      </c>
      <c r="B375" s="182" t="s">
        <v>55</v>
      </c>
      <c r="C375" s="47">
        <v>91854</v>
      </c>
      <c r="D375" s="87" t="s">
        <v>956</v>
      </c>
      <c r="E375" s="48"/>
      <c r="F375" s="48"/>
      <c r="G375" s="48"/>
      <c r="H375" s="48"/>
      <c r="I375" s="48"/>
      <c r="J375" s="48"/>
      <c r="K375" s="48"/>
      <c r="L375" s="182" t="s">
        <v>53</v>
      </c>
      <c r="M375" s="49">
        <v>187.4</v>
      </c>
      <c r="N375" s="201"/>
    </row>
    <row r="376" spans="1:14" ht="11.25">
      <c r="A376" s="50"/>
      <c r="B376" s="143"/>
      <c r="C376" s="51"/>
      <c r="D376" s="229" t="s">
        <v>792</v>
      </c>
      <c r="E376" s="267">
        <v>187.4</v>
      </c>
      <c r="F376" s="53"/>
      <c r="G376" s="53"/>
      <c r="H376" s="53"/>
      <c r="I376" s="53"/>
      <c r="J376" s="53"/>
      <c r="K376" s="53"/>
      <c r="L376" s="53"/>
      <c r="M376" s="49">
        <v>187.4</v>
      </c>
      <c r="N376" s="207"/>
    </row>
    <row r="377" spans="1:14" ht="33.75">
      <c r="A377" s="218" t="s">
        <v>917</v>
      </c>
      <c r="B377" s="182" t="s">
        <v>55</v>
      </c>
      <c r="C377" s="47">
        <v>91953</v>
      </c>
      <c r="D377" s="87" t="s">
        <v>966</v>
      </c>
      <c r="E377" s="48"/>
      <c r="F377" s="48"/>
      <c r="G377" s="48"/>
      <c r="H377" s="48"/>
      <c r="I377" s="48"/>
      <c r="J377" s="48"/>
      <c r="K377" s="48"/>
      <c r="L377" s="182" t="s">
        <v>80</v>
      </c>
      <c r="M377" s="49">
        <v>5</v>
      </c>
      <c r="N377" s="201"/>
    </row>
    <row r="378" spans="1:14" ht="11.25">
      <c r="A378" s="50"/>
      <c r="B378" s="143"/>
      <c r="C378" s="51"/>
      <c r="D378" s="229" t="s">
        <v>793</v>
      </c>
      <c r="E378" s="267">
        <v>5</v>
      </c>
      <c r="F378" s="53"/>
      <c r="G378" s="53"/>
      <c r="H378" s="53"/>
      <c r="I378" s="53"/>
      <c r="J378" s="53"/>
      <c r="K378" s="53"/>
      <c r="L378" s="53"/>
      <c r="M378" s="49">
        <v>5</v>
      </c>
      <c r="N378" s="207"/>
    </row>
    <row r="379" spans="1:14" ht="33.75">
      <c r="A379" s="218" t="s">
        <v>918</v>
      </c>
      <c r="B379" s="182" t="s">
        <v>55</v>
      </c>
      <c r="C379" s="47">
        <v>91959</v>
      </c>
      <c r="D379" s="87" t="s">
        <v>967</v>
      </c>
      <c r="E379" s="48"/>
      <c r="F379" s="48"/>
      <c r="G379" s="48"/>
      <c r="H379" s="48"/>
      <c r="I379" s="48"/>
      <c r="J379" s="48"/>
      <c r="K379" s="48"/>
      <c r="L379" s="182" t="s">
        <v>80</v>
      </c>
      <c r="M379" s="49">
        <v>2</v>
      </c>
      <c r="N379" s="201"/>
    </row>
    <row r="380" spans="1:14" ht="11.25">
      <c r="A380" s="50"/>
      <c r="B380" s="143"/>
      <c r="C380" s="51"/>
      <c r="D380" s="229" t="s">
        <v>794</v>
      </c>
      <c r="E380" s="230">
        <v>2</v>
      </c>
      <c r="F380" s="53"/>
      <c r="G380" s="53"/>
      <c r="H380" s="53"/>
      <c r="I380" s="53"/>
      <c r="J380" s="53"/>
      <c r="K380" s="53"/>
      <c r="L380" s="53"/>
      <c r="M380" s="49">
        <v>2</v>
      </c>
      <c r="N380" s="207"/>
    </row>
    <row r="381" spans="1:14" ht="45">
      <c r="A381" s="218" t="s">
        <v>919</v>
      </c>
      <c r="B381" s="182" t="s">
        <v>55</v>
      </c>
      <c r="C381" s="47">
        <v>91885</v>
      </c>
      <c r="D381" s="87" t="s">
        <v>957</v>
      </c>
      <c r="E381" s="48"/>
      <c r="F381" s="48"/>
      <c r="G381" s="48"/>
      <c r="H381" s="48"/>
      <c r="I381" s="48"/>
      <c r="J381" s="48"/>
      <c r="K381" s="48"/>
      <c r="L381" s="182" t="s">
        <v>80</v>
      </c>
      <c r="M381" s="49">
        <v>55</v>
      </c>
      <c r="N381" s="201"/>
    </row>
    <row r="382" spans="1:14" ht="11.25">
      <c r="A382" s="50"/>
      <c r="B382" s="143"/>
      <c r="C382" s="51"/>
      <c r="D382" s="229" t="s">
        <v>795</v>
      </c>
      <c r="E382" s="267">
        <v>55</v>
      </c>
      <c r="F382" s="53"/>
      <c r="G382" s="53"/>
      <c r="H382" s="53"/>
      <c r="I382" s="53"/>
      <c r="J382" s="53"/>
      <c r="K382" s="53"/>
      <c r="L382" s="53"/>
      <c r="M382" s="49">
        <v>55</v>
      </c>
      <c r="N382" s="207"/>
    </row>
    <row r="383" spans="1:14" ht="33.75">
      <c r="A383" s="218" t="s">
        <v>920</v>
      </c>
      <c r="B383" s="182" t="s">
        <v>149</v>
      </c>
      <c r="C383" s="47" t="s">
        <v>340</v>
      </c>
      <c r="D383" s="87" t="s">
        <v>781</v>
      </c>
      <c r="E383" s="48"/>
      <c r="F383" s="48"/>
      <c r="G383" s="48"/>
      <c r="H383" s="48"/>
      <c r="I383" s="48"/>
      <c r="J383" s="48"/>
      <c r="K383" s="48"/>
      <c r="L383" s="182" t="s">
        <v>80</v>
      </c>
      <c r="M383" s="49">
        <v>3</v>
      </c>
      <c r="N383" s="201"/>
    </row>
    <row r="384" spans="1:14" ht="11.25">
      <c r="A384" s="50"/>
      <c r="B384" s="143"/>
      <c r="C384" s="51"/>
      <c r="D384" s="264" t="s">
        <v>796</v>
      </c>
      <c r="E384" s="265">
        <v>3</v>
      </c>
      <c r="F384" s="53"/>
      <c r="G384" s="53"/>
      <c r="H384" s="53"/>
      <c r="I384" s="53"/>
      <c r="J384" s="53"/>
      <c r="K384" s="53"/>
      <c r="L384" s="53"/>
      <c r="M384" s="49">
        <v>3</v>
      </c>
      <c r="N384" s="207"/>
    </row>
    <row r="385" spans="1:14" ht="22.5">
      <c r="A385" s="218" t="s">
        <v>921</v>
      </c>
      <c r="B385" s="182" t="s">
        <v>190</v>
      </c>
      <c r="C385" s="47" t="s">
        <v>325</v>
      </c>
      <c r="D385" s="87" t="s">
        <v>429</v>
      </c>
      <c r="E385" s="48"/>
      <c r="F385" s="48"/>
      <c r="G385" s="48"/>
      <c r="H385" s="48"/>
      <c r="I385" s="48"/>
      <c r="J385" s="48"/>
      <c r="K385" s="48"/>
      <c r="L385" s="182" t="s">
        <v>80</v>
      </c>
      <c r="M385" s="49">
        <v>66</v>
      </c>
      <c r="N385" s="201"/>
    </row>
    <row r="386" spans="1:14" ht="22.5">
      <c r="A386" s="50"/>
      <c r="B386" s="143"/>
      <c r="C386" s="51"/>
      <c r="D386" s="264" t="s">
        <v>797</v>
      </c>
      <c r="E386" s="265">
        <v>66</v>
      </c>
      <c r="F386" s="53"/>
      <c r="G386" s="53"/>
      <c r="H386" s="53"/>
      <c r="I386" s="53"/>
      <c r="J386" s="53"/>
      <c r="K386" s="53"/>
      <c r="L386" s="53"/>
      <c r="M386" s="49">
        <v>66</v>
      </c>
      <c r="N386" s="207"/>
    </row>
    <row r="387" spans="1:14" ht="22.5">
      <c r="A387" s="218" t="s">
        <v>922</v>
      </c>
      <c r="B387" s="182" t="s">
        <v>190</v>
      </c>
      <c r="C387" s="47" t="s">
        <v>430</v>
      </c>
      <c r="D387" s="87" t="s">
        <v>431</v>
      </c>
      <c r="E387" s="48"/>
      <c r="F387" s="48"/>
      <c r="G387" s="48"/>
      <c r="H387" s="48"/>
      <c r="I387" s="48"/>
      <c r="J387" s="48"/>
      <c r="K387" s="48"/>
      <c r="L387" s="182" t="s">
        <v>80</v>
      </c>
      <c r="M387" s="49">
        <v>370</v>
      </c>
      <c r="N387" s="201"/>
    </row>
    <row r="388" spans="1:14" ht="22.5">
      <c r="A388" s="50"/>
      <c r="B388" s="143"/>
      <c r="C388" s="51"/>
      <c r="D388" s="264" t="s">
        <v>798</v>
      </c>
      <c r="E388" s="265">
        <v>370</v>
      </c>
      <c r="F388" s="53"/>
      <c r="G388" s="53"/>
      <c r="H388" s="53"/>
      <c r="I388" s="53"/>
      <c r="J388" s="53"/>
      <c r="K388" s="53"/>
      <c r="L388" s="53"/>
      <c r="M388" s="49">
        <v>370</v>
      </c>
      <c r="N388" s="207"/>
    </row>
    <row r="389" spans="1:14" ht="22.5">
      <c r="A389" s="218" t="s">
        <v>923</v>
      </c>
      <c r="B389" s="182" t="s">
        <v>190</v>
      </c>
      <c r="C389" s="47" t="s">
        <v>327</v>
      </c>
      <c r="D389" s="87" t="s">
        <v>434</v>
      </c>
      <c r="E389" s="48"/>
      <c r="F389" s="48"/>
      <c r="G389" s="48"/>
      <c r="H389" s="48"/>
      <c r="I389" s="48"/>
      <c r="J389" s="48"/>
      <c r="K389" s="48"/>
      <c r="L389" s="182" t="s">
        <v>80</v>
      </c>
      <c r="M389" s="49">
        <v>912</v>
      </c>
      <c r="N389" s="201"/>
    </row>
    <row r="390" spans="1:14" ht="22.5">
      <c r="A390" s="50"/>
      <c r="B390" s="143"/>
      <c r="C390" s="51"/>
      <c r="D390" s="264" t="s">
        <v>799</v>
      </c>
      <c r="E390" s="265">
        <v>912</v>
      </c>
      <c r="F390" s="53"/>
      <c r="G390" s="53"/>
      <c r="H390" s="53"/>
      <c r="I390" s="53"/>
      <c r="J390" s="53"/>
      <c r="K390" s="53"/>
      <c r="L390" s="53"/>
      <c r="M390" s="49">
        <v>912</v>
      </c>
      <c r="N390" s="207"/>
    </row>
    <row r="391" spans="1:14" ht="22.5">
      <c r="A391" s="218" t="s">
        <v>924</v>
      </c>
      <c r="B391" s="182" t="s">
        <v>190</v>
      </c>
      <c r="C391" s="47" t="s">
        <v>432</v>
      </c>
      <c r="D391" s="87" t="s">
        <v>433</v>
      </c>
      <c r="E391" s="48"/>
      <c r="F391" s="48"/>
      <c r="G391" s="48"/>
      <c r="H391" s="48"/>
      <c r="I391" s="48"/>
      <c r="J391" s="48"/>
      <c r="K391" s="48"/>
      <c r="L391" s="182" t="s">
        <v>80</v>
      </c>
      <c r="M391" s="49">
        <v>130</v>
      </c>
      <c r="N391" s="201"/>
    </row>
    <row r="392" spans="1:14" ht="22.5">
      <c r="A392" s="50"/>
      <c r="B392" s="143"/>
      <c r="C392" s="51"/>
      <c r="D392" s="264" t="s">
        <v>800</v>
      </c>
      <c r="E392" s="265">
        <v>130</v>
      </c>
      <c r="F392" s="53"/>
      <c r="G392" s="53"/>
      <c r="H392" s="53"/>
      <c r="I392" s="53"/>
      <c r="J392" s="53"/>
      <c r="K392" s="53"/>
      <c r="L392" s="53"/>
      <c r="M392" s="49">
        <v>130</v>
      </c>
      <c r="N392" s="207"/>
    </row>
    <row r="393" spans="1:14" ht="22.5">
      <c r="A393" s="218" t="s">
        <v>925</v>
      </c>
      <c r="B393" s="182" t="s">
        <v>147</v>
      </c>
      <c r="C393" s="47">
        <v>39997</v>
      </c>
      <c r="D393" s="87" t="s">
        <v>1017</v>
      </c>
      <c r="E393" s="48"/>
      <c r="F393" s="48"/>
      <c r="G393" s="48"/>
      <c r="H393" s="48"/>
      <c r="I393" s="48"/>
      <c r="J393" s="48"/>
      <c r="K393" s="48"/>
      <c r="L393" s="182" t="s">
        <v>155</v>
      </c>
      <c r="M393" s="49">
        <v>1007</v>
      </c>
      <c r="N393" s="201"/>
    </row>
    <row r="394" spans="1:14" ht="11.25">
      <c r="A394" s="50"/>
      <c r="B394" s="143"/>
      <c r="C394" s="51"/>
      <c r="D394" s="264" t="s">
        <v>801</v>
      </c>
      <c r="E394" s="265">
        <v>1007</v>
      </c>
      <c r="F394" s="53"/>
      <c r="G394" s="53"/>
      <c r="H394" s="53"/>
      <c r="I394" s="53"/>
      <c r="J394" s="53"/>
      <c r="K394" s="53"/>
      <c r="L394" s="53"/>
      <c r="M394" s="49">
        <v>1007</v>
      </c>
      <c r="N394" s="207"/>
    </row>
    <row r="395" spans="1:14" ht="56.25">
      <c r="A395" s="218" t="s">
        <v>926</v>
      </c>
      <c r="B395" s="182" t="s">
        <v>55</v>
      </c>
      <c r="C395" s="47">
        <v>101875</v>
      </c>
      <c r="D395" s="87" t="s">
        <v>115</v>
      </c>
      <c r="E395" s="48"/>
      <c r="F395" s="48"/>
      <c r="G395" s="48"/>
      <c r="H395" s="48"/>
      <c r="I395" s="48"/>
      <c r="J395" s="48"/>
      <c r="K395" s="48"/>
      <c r="L395" s="182" t="s">
        <v>80</v>
      </c>
      <c r="M395" s="49">
        <v>1</v>
      </c>
      <c r="N395" s="201"/>
    </row>
    <row r="396" spans="1:14" ht="11.25">
      <c r="A396" s="50"/>
      <c r="B396" s="143"/>
      <c r="C396" s="51"/>
      <c r="D396" s="268" t="s">
        <v>802</v>
      </c>
      <c r="E396" s="265">
        <v>1</v>
      </c>
      <c r="F396" s="53"/>
      <c r="G396" s="53"/>
      <c r="H396" s="53"/>
      <c r="I396" s="53"/>
      <c r="J396" s="53"/>
      <c r="K396" s="53"/>
      <c r="L396" s="53"/>
      <c r="M396" s="49">
        <v>1</v>
      </c>
      <c r="N396" s="207"/>
    </row>
    <row r="397" spans="1:14" ht="33.75">
      <c r="A397" s="218" t="s">
        <v>927</v>
      </c>
      <c r="B397" s="182" t="s">
        <v>55</v>
      </c>
      <c r="C397" s="47">
        <v>97359</v>
      </c>
      <c r="D397" s="87" t="s">
        <v>114</v>
      </c>
      <c r="E397" s="48"/>
      <c r="F397" s="48"/>
      <c r="G397" s="48"/>
      <c r="H397" s="48"/>
      <c r="I397" s="48"/>
      <c r="J397" s="48"/>
      <c r="K397" s="48"/>
      <c r="L397" s="182" t="s">
        <v>80</v>
      </c>
      <c r="M397" s="49">
        <v>1</v>
      </c>
      <c r="N397" s="201"/>
    </row>
    <row r="398" spans="1:14" ht="11.25">
      <c r="A398" s="50"/>
      <c r="B398" s="143"/>
      <c r="C398" s="51"/>
      <c r="D398" s="268" t="s">
        <v>803</v>
      </c>
      <c r="E398" s="265">
        <v>1</v>
      </c>
      <c r="F398" s="53"/>
      <c r="G398" s="53"/>
      <c r="H398" s="53"/>
      <c r="I398" s="53"/>
      <c r="J398" s="53"/>
      <c r="K398" s="53"/>
      <c r="L398" s="53"/>
      <c r="M398" s="49">
        <v>1</v>
      </c>
      <c r="N398" s="207"/>
    </row>
    <row r="399" spans="1:14" ht="22.5">
      <c r="A399" s="218" t="s">
        <v>928</v>
      </c>
      <c r="B399" s="182" t="s">
        <v>190</v>
      </c>
      <c r="C399" s="47" t="s">
        <v>438</v>
      </c>
      <c r="D399" s="87" t="s">
        <v>439</v>
      </c>
      <c r="E399" s="48"/>
      <c r="F399" s="48"/>
      <c r="G399" s="48"/>
      <c r="H399" s="48"/>
      <c r="I399" s="48"/>
      <c r="J399" s="48"/>
      <c r="K399" s="48"/>
      <c r="L399" s="182" t="s">
        <v>80</v>
      </c>
      <c r="M399" s="49">
        <v>1</v>
      </c>
      <c r="N399" s="201"/>
    </row>
    <row r="400" spans="1:14" ht="22.5">
      <c r="A400" s="50"/>
      <c r="B400" s="143"/>
      <c r="C400" s="51"/>
      <c r="D400" s="229" t="s">
        <v>804</v>
      </c>
      <c r="E400" s="266">
        <v>1</v>
      </c>
      <c r="F400" s="53"/>
      <c r="G400" s="53"/>
      <c r="H400" s="53"/>
      <c r="I400" s="53"/>
      <c r="J400" s="53"/>
      <c r="K400" s="53"/>
      <c r="L400" s="53"/>
      <c r="M400" s="49">
        <v>1</v>
      </c>
      <c r="N400" s="207"/>
    </row>
    <row r="401" spans="1:14" ht="22.5">
      <c r="A401" s="218" t="s">
        <v>929</v>
      </c>
      <c r="B401" s="182" t="s">
        <v>190</v>
      </c>
      <c r="C401" s="47" t="s">
        <v>330</v>
      </c>
      <c r="D401" s="87" t="s">
        <v>435</v>
      </c>
      <c r="E401" s="48"/>
      <c r="F401" s="48"/>
      <c r="G401" s="48"/>
      <c r="H401" s="48"/>
      <c r="I401" s="48"/>
      <c r="J401" s="48"/>
      <c r="K401" s="48"/>
      <c r="L401" s="182" t="s">
        <v>80</v>
      </c>
      <c r="M401" s="49">
        <v>2</v>
      </c>
      <c r="N401" s="201"/>
    </row>
    <row r="402" spans="1:14" ht="22.5">
      <c r="A402" s="50"/>
      <c r="B402" s="143"/>
      <c r="C402" s="51"/>
      <c r="D402" s="229" t="s">
        <v>805</v>
      </c>
      <c r="E402" s="266">
        <v>2</v>
      </c>
      <c r="F402" s="53"/>
      <c r="G402" s="53"/>
      <c r="H402" s="53"/>
      <c r="I402" s="53"/>
      <c r="J402" s="53"/>
      <c r="K402" s="53"/>
      <c r="L402" s="53"/>
      <c r="M402" s="49">
        <v>2</v>
      </c>
      <c r="N402" s="207"/>
    </row>
    <row r="403" spans="1:14" ht="22.5">
      <c r="A403" s="218" t="s">
        <v>930</v>
      </c>
      <c r="B403" s="182" t="s">
        <v>190</v>
      </c>
      <c r="C403" s="47" t="s">
        <v>440</v>
      </c>
      <c r="D403" s="87" t="s">
        <v>441</v>
      </c>
      <c r="E403" s="48"/>
      <c r="F403" s="48"/>
      <c r="G403" s="48"/>
      <c r="H403" s="48"/>
      <c r="I403" s="48"/>
      <c r="J403" s="48"/>
      <c r="K403" s="48"/>
      <c r="L403" s="182" t="s">
        <v>80</v>
      </c>
      <c r="M403" s="49">
        <v>2</v>
      </c>
      <c r="N403" s="201"/>
    </row>
    <row r="404" spans="1:14" ht="22.5">
      <c r="A404" s="50"/>
      <c r="B404" s="143"/>
      <c r="C404" s="51"/>
      <c r="D404" s="229" t="s">
        <v>806</v>
      </c>
      <c r="E404" s="266">
        <v>1</v>
      </c>
      <c r="F404" s="53"/>
      <c r="G404" s="53"/>
      <c r="H404" s="53"/>
      <c r="I404" s="53"/>
      <c r="J404" s="53"/>
      <c r="K404" s="53"/>
      <c r="L404" s="53"/>
      <c r="M404" s="49">
        <v>1</v>
      </c>
      <c r="N404" s="207"/>
    </row>
    <row r="405" spans="1:14" ht="22.5">
      <c r="A405" s="50"/>
      <c r="B405" s="143"/>
      <c r="C405" s="51"/>
      <c r="D405" s="229" t="s">
        <v>807</v>
      </c>
      <c r="E405" s="266">
        <v>1</v>
      </c>
      <c r="F405" s="53"/>
      <c r="G405" s="53"/>
      <c r="H405" s="53"/>
      <c r="I405" s="53"/>
      <c r="J405" s="53"/>
      <c r="K405" s="53"/>
      <c r="L405" s="53"/>
      <c r="M405" s="49">
        <v>1</v>
      </c>
      <c r="N405" s="207"/>
    </row>
    <row r="406" spans="1:14" ht="22.5">
      <c r="A406" s="218" t="s">
        <v>931</v>
      </c>
      <c r="B406" s="182" t="s">
        <v>190</v>
      </c>
      <c r="C406" s="47" t="s">
        <v>436</v>
      </c>
      <c r="D406" s="87" t="s">
        <v>437</v>
      </c>
      <c r="E406" s="48"/>
      <c r="F406" s="48"/>
      <c r="G406" s="48"/>
      <c r="H406" s="48"/>
      <c r="I406" s="48"/>
      <c r="J406" s="48"/>
      <c r="K406" s="48"/>
      <c r="L406" s="182" t="s">
        <v>80</v>
      </c>
      <c r="M406" s="49">
        <v>22</v>
      </c>
      <c r="N406" s="201"/>
    </row>
    <row r="407" spans="1:14" ht="22.5">
      <c r="A407" s="50"/>
      <c r="B407" s="143"/>
      <c r="C407" s="51"/>
      <c r="D407" s="229" t="s">
        <v>808</v>
      </c>
      <c r="E407" s="230">
        <v>22</v>
      </c>
      <c r="F407" s="53"/>
      <c r="G407" s="53"/>
      <c r="H407" s="53"/>
      <c r="I407" s="53"/>
      <c r="J407" s="53"/>
      <c r="K407" s="53"/>
      <c r="L407" s="53"/>
      <c r="M407" s="49">
        <v>22</v>
      </c>
      <c r="N407" s="207"/>
    </row>
    <row r="408" spans="1:14" ht="22.5">
      <c r="A408" s="218" t="s">
        <v>932</v>
      </c>
      <c r="B408" s="182" t="s">
        <v>190</v>
      </c>
      <c r="C408" s="47" t="s">
        <v>486</v>
      </c>
      <c r="D408" s="87" t="s">
        <v>487</v>
      </c>
      <c r="E408" s="48"/>
      <c r="F408" s="48"/>
      <c r="G408" s="48"/>
      <c r="H408" s="48"/>
      <c r="I408" s="48"/>
      <c r="J408" s="48"/>
      <c r="K408" s="48"/>
      <c r="L408" s="182" t="s">
        <v>80</v>
      </c>
      <c r="M408" s="49">
        <v>4</v>
      </c>
      <c r="N408" s="201"/>
    </row>
    <row r="409" spans="1:14" ht="22.5">
      <c r="A409" s="50"/>
      <c r="B409" s="143"/>
      <c r="C409" s="51"/>
      <c r="D409" s="229" t="s">
        <v>809</v>
      </c>
      <c r="E409" s="230">
        <v>4</v>
      </c>
      <c r="F409" s="53"/>
      <c r="G409" s="53"/>
      <c r="H409" s="53"/>
      <c r="I409" s="53"/>
      <c r="J409" s="53"/>
      <c r="K409" s="53"/>
      <c r="L409" s="53"/>
      <c r="M409" s="49">
        <v>4</v>
      </c>
      <c r="N409" s="207"/>
    </row>
    <row r="410" spans="1:14" ht="11.25">
      <c r="A410" s="218" t="s">
        <v>933</v>
      </c>
      <c r="B410" s="182" t="s">
        <v>190</v>
      </c>
      <c r="C410" s="47" t="s">
        <v>476</v>
      </c>
      <c r="D410" s="87" t="s">
        <v>477</v>
      </c>
      <c r="E410" s="48"/>
      <c r="F410" s="48"/>
      <c r="G410" s="48"/>
      <c r="H410" s="48"/>
      <c r="I410" s="48"/>
      <c r="J410" s="48"/>
      <c r="K410" s="48"/>
      <c r="L410" s="182" t="s">
        <v>80</v>
      </c>
      <c r="M410" s="49">
        <v>177.9</v>
      </c>
      <c r="N410" s="201"/>
    </row>
    <row r="411" spans="1:14" ht="11.25">
      <c r="A411" s="50"/>
      <c r="B411" s="143"/>
      <c r="C411" s="51"/>
      <c r="D411" s="229" t="s">
        <v>810</v>
      </c>
      <c r="E411" s="230">
        <v>177.9</v>
      </c>
      <c r="F411" s="53"/>
      <c r="G411" s="53"/>
      <c r="H411" s="53"/>
      <c r="I411" s="53"/>
      <c r="J411" s="53"/>
      <c r="K411" s="53"/>
      <c r="L411" s="53"/>
      <c r="M411" s="49">
        <v>177.9</v>
      </c>
      <c r="N411" s="207"/>
    </row>
    <row r="412" spans="1:14" ht="33.75">
      <c r="A412" s="218" t="s">
        <v>934</v>
      </c>
      <c r="B412" s="182" t="s">
        <v>55</v>
      </c>
      <c r="C412" s="47">
        <v>91996</v>
      </c>
      <c r="D412" s="87" t="s">
        <v>968</v>
      </c>
      <c r="E412" s="48"/>
      <c r="F412" s="48"/>
      <c r="G412" s="48"/>
      <c r="H412" s="48"/>
      <c r="I412" s="48"/>
      <c r="J412" s="48"/>
      <c r="K412" s="48"/>
      <c r="L412" s="182" t="s">
        <v>80</v>
      </c>
      <c r="M412" s="49">
        <v>1</v>
      </c>
      <c r="N412" s="201"/>
    </row>
    <row r="413" spans="1:14" ht="11.25">
      <c r="A413" s="50"/>
      <c r="B413" s="143"/>
      <c r="C413" s="51"/>
      <c r="D413" s="260" t="s">
        <v>811</v>
      </c>
      <c r="E413" s="230">
        <v>1</v>
      </c>
      <c r="F413" s="53"/>
      <c r="G413" s="53"/>
      <c r="H413" s="53"/>
      <c r="I413" s="53"/>
      <c r="J413" s="53"/>
      <c r="K413" s="53"/>
      <c r="L413" s="53"/>
      <c r="M413" s="49">
        <v>1</v>
      </c>
      <c r="N413" s="207"/>
    </row>
    <row r="414" spans="1:14" ht="33.75">
      <c r="A414" s="218" t="s">
        <v>935</v>
      </c>
      <c r="B414" s="182" t="s">
        <v>55</v>
      </c>
      <c r="C414" s="47">
        <v>91997</v>
      </c>
      <c r="D414" s="87" t="s">
        <v>969</v>
      </c>
      <c r="E414" s="48"/>
      <c r="F414" s="48"/>
      <c r="G414" s="48"/>
      <c r="H414" s="48"/>
      <c r="I414" s="48"/>
      <c r="J414" s="48"/>
      <c r="K414" s="48"/>
      <c r="L414" s="182" t="s">
        <v>80</v>
      </c>
      <c r="M414" s="49">
        <v>15</v>
      </c>
      <c r="N414" s="201"/>
    </row>
    <row r="415" spans="1:14" ht="11.25">
      <c r="A415" s="50"/>
      <c r="B415" s="143"/>
      <c r="C415" s="51"/>
      <c r="D415" s="260" t="s">
        <v>812</v>
      </c>
      <c r="E415" s="261">
        <v>15</v>
      </c>
      <c r="F415" s="53"/>
      <c r="G415" s="53"/>
      <c r="H415" s="53"/>
      <c r="I415" s="53"/>
      <c r="J415" s="53"/>
      <c r="K415" s="53"/>
      <c r="L415" s="53"/>
      <c r="M415" s="49">
        <v>15</v>
      </c>
      <c r="N415" s="207"/>
    </row>
    <row r="416" spans="1:14" ht="33.75">
      <c r="A416" s="218" t="s">
        <v>936</v>
      </c>
      <c r="B416" s="182" t="s">
        <v>55</v>
      </c>
      <c r="C416" s="47">
        <v>92004</v>
      </c>
      <c r="D416" s="87" t="s">
        <v>970</v>
      </c>
      <c r="E416" s="48"/>
      <c r="F416" s="48"/>
      <c r="G416" s="48"/>
      <c r="H416" s="48"/>
      <c r="I416" s="48"/>
      <c r="J416" s="48"/>
      <c r="K416" s="48"/>
      <c r="L416" s="182" t="s">
        <v>80</v>
      </c>
      <c r="M416" s="49">
        <v>3</v>
      </c>
      <c r="N416" s="201"/>
    </row>
    <row r="417" spans="1:14" ht="11.25">
      <c r="A417" s="50"/>
      <c r="B417" s="143"/>
      <c r="C417" s="51"/>
      <c r="D417" s="260" t="s">
        <v>813</v>
      </c>
      <c r="E417" s="230">
        <v>3</v>
      </c>
      <c r="F417" s="53"/>
      <c r="G417" s="53"/>
      <c r="H417" s="53"/>
      <c r="I417" s="53"/>
      <c r="J417" s="53"/>
      <c r="K417" s="53"/>
      <c r="L417" s="53"/>
      <c r="M417" s="49">
        <v>3</v>
      </c>
      <c r="N417" s="207"/>
    </row>
    <row r="418" spans="1:14" ht="22.5">
      <c r="A418" s="218" t="s">
        <v>937</v>
      </c>
      <c r="B418" s="182" t="s">
        <v>147</v>
      </c>
      <c r="C418" s="47">
        <v>39996</v>
      </c>
      <c r="D418" s="87" t="s">
        <v>1030</v>
      </c>
      <c r="E418" s="48"/>
      <c r="F418" s="48"/>
      <c r="G418" s="48"/>
      <c r="H418" s="48"/>
      <c r="I418" s="48"/>
      <c r="J418" s="48"/>
      <c r="K418" s="48"/>
      <c r="L418" s="182" t="s">
        <v>157</v>
      </c>
      <c r="M418" s="49">
        <v>390</v>
      </c>
      <c r="N418" s="201"/>
    </row>
    <row r="419" spans="1:14" ht="22.5">
      <c r="A419" s="50"/>
      <c r="B419" s="143"/>
      <c r="C419" s="51"/>
      <c r="D419" s="260" t="s">
        <v>814</v>
      </c>
      <c r="E419" s="230">
        <v>390</v>
      </c>
      <c r="F419" s="53"/>
      <c r="G419" s="53"/>
      <c r="H419" s="53"/>
      <c r="I419" s="53"/>
      <c r="J419" s="53"/>
      <c r="K419" s="53"/>
      <c r="L419" s="53"/>
      <c r="M419" s="49">
        <v>390</v>
      </c>
      <c r="N419" s="207"/>
    </row>
    <row r="420" spans="1:14" ht="11.25">
      <c r="A420" s="142">
        <v>15</v>
      </c>
      <c r="B420" s="39" t="s">
        <v>342</v>
      </c>
      <c r="C420" s="40"/>
      <c r="D420" s="40"/>
      <c r="E420" s="41"/>
      <c r="F420" s="41"/>
      <c r="G420" s="41"/>
      <c r="H420" s="41"/>
      <c r="I420" s="41"/>
      <c r="J420" s="41"/>
      <c r="K420" s="41"/>
      <c r="L420" s="41"/>
      <c r="M420" s="42"/>
      <c r="N420" s="206"/>
    </row>
    <row r="421" spans="1:14" ht="11.25">
      <c r="A421" s="179" t="s">
        <v>221</v>
      </c>
      <c r="B421" s="43" t="s">
        <v>164</v>
      </c>
      <c r="C421" s="44"/>
      <c r="D421" s="44"/>
      <c r="E421" s="45"/>
      <c r="F421" s="45"/>
      <c r="G421" s="45"/>
      <c r="H421" s="45"/>
      <c r="I421" s="45"/>
      <c r="J421" s="45"/>
      <c r="K421" s="45"/>
      <c r="L421" s="45"/>
      <c r="M421" s="46"/>
      <c r="N421" s="206"/>
    </row>
    <row r="422" spans="1:14" ht="33.75">
      <c r="A422" s="218" t="s">
        <v>253</v>
      </c>
      <c r="B422" s="182" t="s">
        <v>190</v>
      </c>
      <c r="C422" s="47" t="s">
        <v>539</v>
      </c>
      <c r="D422" s="87" t="s">
        <v>540</v>
      </c>
      <c r="E422" s="48"/>
      <c r="F422" s="48"/>
      <c r="G422" s="48"/>
      <c r="H422" s="48"/>
      <c r="I422" s="48"/>
      <c r="J422" s="48"/>
      <c r="K422" s="48"/>
      <c r="L422" s="182" t="s">
        <v>80</v>
      </c>
      <c r="M422" s="49">
        <v>1</v>
      </c>
      <c r="N422" s="201"/>
    </row>
    <row r="423" spans="1:14" ht="11.25">
      <c r="A423" s="50"/>
      <c r="B423" s="143"/>
      <c r="C423" s="51"/>
      <c r="D423" s="229" t="s">
        <v>815</v>
      </c>
      <c r="E423" s="230">
        <v>1</v>
      </c>
      <c r="F423" s="53"/>
      <c r="G423" s="53"/>
      <c r="H423" s="53"/>
      <c r="I423" s="53"/>
      <c r="J423" s="53"/>
      <c r="K423" s="53"/>
      <c r="L423" s="53"/>
      <c r="M423" s="49">
        <v>1</v>
      </c>
      <c r="N423" s="207"/>
    </row>
    <row r="424" spans="1:14" ht="11.25">
      <c r="A424" s="142">
        <v>16</v>
      </c>
      <c r="B424" s="39" t="s">
        <v>254</v>
      </c>
      <c r="C424" s="40"/>
      <c r="D424" s="40"/>
      <c r="E424" s="41"/>
      <c r="F424" s="41"/>
      <c r="G424" s="41"/>
      <c r="H424" s="41"/>
      <c r="I424" s="41"/>
      <c r="J424" s="41"/>
      <c r="K424" s="41"/>
      <c r="L424" s="41"/>
      <c r="M424" s="42"/>
      <c r="N424" s="206"/>
    </row>
    <row r="425" spans="1:14" ht="11.25">
      <c r="A425" s="179" t="s">
        <v>298</v>
      </c>
      <c r="B425" s="43" t="s">
        <v>255</v>
      </c>
      <c r="C425" s="44"/>
      <c r="D425" s="44"/>
      <c r="E425" s="45"/>
      <c r="F425" s="45"/>
      <c r="G425" s="45"/>
      <c r="H425" s="45"/>
      <c r="I425" s="45"/>
      <c r="J425" s="45"/>
      <c r="K425" s="45"/>
      <c r="L425" s="45"/>
      <c r="M425" s="46"/>
      <c r="N425" s="206"/>
    </row>
    <row r="426" spans="1:14" ht="22.5">
      <c r="A426" s="218" t="s">
        <v>299</v>
      </c>
      <c r="B426" s="182" t="s">
        <v>55</v>
      </c>
      <c r="C426" s="47">
        <v>99803</v>
      </c>
      <c r="D426" s="87" t="s">
        <v>131</v>
      </c>
      <c r="E426" s="48"/>
      <c r="F426" s="48"/>
      <c r="G426" s="48"/>
      <c r="H426" s="48"/>
      <c r="I426" s="48"/>
      <c r="J426" s="48"/>
      <c r="K426" s="48"/>
      <c r="L426" s="182" t="s">
        <v>83</v>
      </c>
      <c r="M426" s="49">
        <v>275</v>
      </c>
      <c r="N426" s="201"/>
    </row>
    <row r="427" spans="1:14" ht="11.25">
      <c r="A427" s="50"/>
      <c r="B427" s="143"/>
      <c r="C427" s="51"/>
      <c r="D427" s="52" t="s">
        <v>256</v>
      </c>
      <c r="E427" s="53">
        <v>275</v>
      </c>
      <c r="F427" s="53"/>
      <c r="G427" s="53"/>
      <c r="H427" s="53"/>
      <c r="I427" s="53"/>
      <c r="J427" s="53"/>
      <c r="K427" s="53"/>
      <c r="L427" s="53"/>
      <c r="M427" s="49">
        <v>275</v>
      </c>
      <c r="N427" s="207"/>
    </row>
    <row r="428" spans="1:13" ht="11.25">
      <c r="A428" s="82"/>
      <c r="M428" s="80"/>
    </row>
    <row r="429" spans="1:13" ht="11.25">
      <c r="A429" s="129" t="s">
        <v>35</v>
      </c>
      <c r="M429" s="80"/>
    </row>
    <row r="430" spans="1:13" ht="11.25">
      <c r="A430" s="82" t="s">
        <v>1033</v>
      </c>
      <c r="M430" s="80"/>
    </row>
    <row r="431" spans="1:13" ht="11.25">
      <c r="A431" s="82" t="s">
        <v>941</v>
      </c>
      <c r="M431" s="80"/>
    </row>
    <row r="432" spans="1:13" ht="12" thickBot="1">
      <c r="A432" s="83"/>
      <c r="B432" s="84"/>
      <c r="C432" s="84"/>
      <c r="D432" s="195"/>
      <c r="E432" s="84"/>
      <c r="F432" s="84"/>
      <c r="G432" s="84"/>
      <c r="H432" s="84"/>
      <c r="I432" s="84"/>
      <c r="J432" s="84"/>
      <c r="K432" s="84"/>
      <c r="L432" s="84"/>
      <c r="M432" s="85"/>
    </row>
    <row r="750" ht="11.25"/>
    <row r="751" ht="11.25"/>
    <row r="752" ht="11.25"/>
    <row r="753" ht="11.25"/>
    <row r="754" ht="11.25"/>
    <row r="755" ht="11.25"/>
    <row r="756" ht="11.25"/>
    <row r="757" ht="11.25"/>
    <row r="758" ht="11.25"/>
    <row r="759" ht="11.25"/>
    <row r="760" ht="11.25"/>
    <row r="761" ht="11.25"/>
    <row r="762" ht="11.25"/>
    <row r="763" ht="11.25"/>
    <row r="764" ht="11.25"/>
    <row r="765" ht="11.25"/>
    <row r="766" ht="11.25"/>
    <row r="767" ht="11.25"/>
    <row r="768" ht="11.25"/>
    <row r="769" ht="11.25"/>
    <row r="770" ht="11.25"/>
    <row r="771" ht="11.25"/>
    <row r="772" ht="11.25"/>
    <row r="773" ht="11.25"/>
    <row r="774" ht="11.25"/>
    <row r="775" ht="11.25"/>
    <row r="776" ht="11.25"/>
    <row r="777" ht="11.25"/>
    <row r="778" ht="11.25"/>
    <row r="779" ht="11.25"/>
    <row r="780" ht="11.25"/>
    <row r="781" ht="11.25"/>
    <row r="782" ht="11.25"/>
    <row r="783" ht="11.25"/>
    <row r="784" ht="11.25"/>
    <row r="785" ht="11.25"/>
    <row r="786" ht="11.25"/>
    <row r="787" ht="11.25"/>
    <row r="788" ht="11.25"/>
    <row r="789" ht="11.25"/>
    <row r="790" ht="11.25"/>
    <row r="791" ht="11.25"/>
    <row r="792" ht="11.25"/>
    <row r="793" ht="11.25"/>
    <row r="794" ht="11.25"/>
    <row r="795" ht="11.25"/>
    <row r="796" ht="11.25"/>
    <row r="797" ht="11.25"/>
    <row r="798" ht="11.25"/>
    <row r="799" ht="11.25"/>
    <row r="800" ht="11.25"/>
    <row r="801" ht="11.25"/>
    <row r="802" ht="11.25"/>
    <row r="803" ht="11.25"/>
    <row r="804" ht="11.25"/>
    <row r="805" ht="11.25"/>
    <row r="806" ht="11.25"/>
    <row r="807" ht="11.25"/>
    <row r="808" ht="11.25"/>
    <row r="809" ht="11.25"/>
    <row r="810" ht="11.25"/>
    <row r="811" ht="11.25"/>
    <row r="812" ht="11.25"/>
    <row r="813" ht="11.25"/>
    <row r="814" ht="11.25"/>
    <row r="815" ht="11.25"/>
    <row r="816" ht="11.25"/>
    <row r="817" ht="11.25"/>
    <row r="818" ht="11.25"/>
    <row r="819" ht="11.25"/>
    <row r="820" ht="11.25"/>
    <row r="821" ht="11.25"/>
    <row r="822" ht="11.25"/>
    <row r="823" ht="11.25"/>
    <row r="824" ht="11.25"/>
    <row r="825" ht="11.25"/>
    <row r="826" ht="11.25"/>
    <row r="827" ht="11.25"/>
    <row r="828" ht="11.25"/>
    <row r="829" ht="11.25"/>
    <row r="830" ht="11.25"/>
    <row r="831" ht="11.25"/>
    <row r="832" ht="11.25"/>
    <row r="833" ht="11.25"/>
    <row r="834" ht="11.25"/>
    <row r="835" ht="11.25"/>
    <row r="836" ht="11.25"/>
    <row r="837" ht="11.25"/>
    <row r="838" ht="11.25"/>
    <row r="839" ht="11.25"/>
    <row r="840" ht="11.25"/>
    <row r="841" ht="11.25"/>
    <row r="842" ht="11.25"/>
    <row r="843" ht="11.25"/>
    <row r="844" ht="11.25"/>
    <row r="845" ht="11.25"/>
    <row r="846" ht="11.25"/>
    <row r="847" ht="11.25"/>
    <row r="848" ht="11.25"/>
    <row r="849" ht="11.25"/>
    <row r="850" ht="11.25"/>
    <row r="851" ht="11.25"/>
    <row r="852" ht="11.25"/>
    <row r="853" ht="11.25"/>
    <row r="854" ht="11.25"/>
    <row r="855" ht="11.25"/>
    <row r="856" ht="11.25"/>
    <row r="857" ht="11.25"/>
    <row r="858" ht="11.25"/>
    <row r="859" ht="11.25"/>
    <row r="860" ht="11.25"/>
    <row r="861" ht="11.25"/>
    <row r="862" ht="11.25"/>
    <row r="863" ht="11.25"/>
    <row r="864" ht="11.25"/>
    <row r="865" ht="11.25"/>
    <row r="866" ht="11.25"/>
    <row r="867" ht="11.25"/>
    <row r="868" ht="11.25"/>
    <row r="869" ht="11.25"/>
    <row r="870" ht="11.25"/>
    <row r="871" ht="11.25"/>
    <row r="872" ht="11.25"/>
    <row r="873" ht="11.25"/>
    <row r="874" ht="11.25"/>
    <row r="875" ht="11.25"/>
    <row r="876" ht="11.25"/>
    <row r="877" ht="11.25"/>
    <row r="878" ht="11.25"/>
    <row r="879" ht="11.25"/>
    <row r="880" ht="11.25"/>
    <row r="881" ht="11.25"/>
    <row r="882" ht="11.25"/>
    <row r="883" ht="11.25"/>
    <row r="884" ht="11.25"/>
    <row r="885" ht="11.25"/>
    <row r="886" ht="11.25"/>
    <row r="887" ht="11.25"/>
    <row r="888" ht="11.25"/>
    <row r="889" ht="11.25"/>
    <row r="890" ht="11.25"/>
    <row r="892" ht="11.25"/>
    <row r="893" ht="11.25"/>
    <row r="894" ht="11.25"/>
    <row r="895" ht="11.25"/>
    <row r="896" ht="11.25"/>
    <row r="897" ht="11.25"/>
    <row r="898" ht="11.25"/>
    <row r="899" ht="11.25"/>
    <row r="900" ht="11.25"/>
    <row r="901" ht="11.25"/>
    <row r="902" ht="11.25"/>
    <row r="903" ht="11.25"/>
    <row r="904" ht="11.25"/>
    <row r="905" ht="11.25"/>
    <row r="906" ht="11.25"/>
    <row r="907" ht="11.25"/>
    <row r="908" ht="11.25"/>
    <row r="909" ht="11.25"/>
    <row r="910" ht="11.25"/>
    <row r="911" ht="11.25"/>
    <row r="912" ht="11.25"/>
    <row r="913" ht="11.25"/>
    <row r="914" ht="11.25"/>
    <row r="915" ht="11.25"/>
    <row r="916" ht="11.25"/>
    <row r="917" ht="11.25"/>
    <row r="918" ht="11.25"/>
    <row r="919" ht="11.25"/>
    <row r="920" ht="11.25"/>
    <row r="921" ht="11.25"/>
    <row r="922" ht="11.25"/>
    <row r="923" ht="11.25"/>
    <row r="924" ht="11.25"/>
    <row r="925" ht="11.25"/>
    <row r="926" ht="11.25"/>
    <row r="927" ht="11.25"/>
    <row r="928" ht="11.25"/>
    <row r="929" ht="11.25"/>
    <row r="930" ht="11.25"/>
    <row r="931" ht="11.25"/>
    <row r="932" ht="11.25"/>
    <row r="933" ht="11.25"/>
    <row r="934" ht="11.25"/>
    <row r="936" ht="11.25"/>
    <row r="937" ht="11.25"/>
    <row r="939" ht="11.25"/>
    <row r="940" ht="11.25"/>
    <row r="941" ht="11.25"/>
    <row r="942" ht="11.25"/>
    <row r="943" ht="11.25"/>
    <row r="944" ht="11.25"/>
    <row r="945" ht="11.25"/>
    <row r="946" ht="11.25"/>
    <row r="947" ht="11.25"/>
    <row r="948" ht="11.25"/>
    <row r="949" ht="11.25"/>
    <row r="950" ht="11.25"/>
    <row r="951" ht="11.25"/>
    <row r="952" ht="11.25"/>
    <row r="953" ht="11.25"/>
    <row r="954" ht="11.25"/>
    <row r="955" ht="11.25"/>
    <row r="956" ht="11.25"/>
    <row r="957" ht="11.25"/>
    <row r="958" ht="11.25"/>
    <row r="959" ht="11.25"/>
    <row r="960" ht="11.25"/>
    <row r="961" ht="11.25"/>
    <row r="962" ht="11.25"/>
    <row r="963" ht="11.25"/>
    <row r="964" ht="11.25"/>
    <row r="965" ht="11.25"/>
    <row r="966" ht="11.25"/>
    <row r="967" ht="11.25"/>
    <row r="968" ht="11.25"/>
    <row r="969" ht="11.25"/>
    <row r="970" ht="11.25"/>
    <row r="971" ht="11.25"/>
    <row r="972" ht="11.25"/>
    <row r="973" ht="11.25"/>
    <row r="974" ht="11.25"/>
    <row r="975" ht="11.25"/>
    <row r="976" ht="11.25"/>
    <row r="977" ht="11.25"/>
    <row r="978" ht="11.25"/>
    <row r="979" ht="11.25"/>
    <row r="980" ht="11.25"/>
    <row r="981" ht="11.25"/>
    <row r="982" ht="11.25"/>
    <row r="983" ht="11.25"/>
    <row r="984" ht="11.25"/>
    <row r="985" ht="11.25"/>
    <row r="986" ht="11.25"/>
    <row r="987" ht="11.25"/>
    <row r="988" ht="11.25"/>
    <row r="989" ht="11.25"/>
    <row r="990" ht="11.25"/>
    <row r="991" ht="11.25"/>
    <row r="992" ht="11.25"/>
    <row r="993" ht="11.25"/>
    <row r="994" ht="11.25"/>
    <row r="995" ht="11.25"/>
    <row r="996" ht="11.25"/>
    <row r="997" ht="11.25"/>
    <row r="998" ht="11.25"/>
    <row r="999" ht="11.25"/>
    <row r="1000" ht="11.25"/>
    <row r="1001" ht="11.25"/>
    <row r="1002" ht="11.25"/>
    <row r="1003" ht="11.25"/>
    <row r="1004" ht="11.25"/>
    <row r="1005" ht="11.25"/>
    <row r="1006" ht="11.25"/>
    <row r="1007" ht="11.25"/>
    <row r="1008" ht="11.25"/>
    <row r="1009" ht="11.25"/>
    <row r="1010" ht="11.25"/>
    <row r="1011" ht="11.25"/>
    <row r="1012" ht="11.25"/>
    <row r="1013" ht="11.25"/>
    <row r="1014" ht="11.25"/>
    <row r="1015" ht="11.25"/>
    <row r="1016" ht="11.25"/>
    <row r="1017" ht="11.25"/>
    <row r="1018" ht="11.25"/>
    <row r="1019" ht="11.25"/>
    <row r="1020" ht="11.25"/>
    <row r="1021" ht="11.25"/>
    <row r="1022" ht="11.25"/>
    <row r="1023" ht="11.25"/>
    <row r="1024" ht="11.25"/>
    <row r="1025" ht="11.25"/>
    <row r="1026" ht="11.25"/>
    <row r="1027" ht="11.25"/>
    <row r="1028" ht="11.25"/>
    <row r="1029" ht="11.25"/>
    <row r="1030" ht="11.25"/>
    <row r="1031" ht="11.25"/>
    <row r="1032" ht="11.25"/>
    <row r="1033" ht="11.25"/>
    <row r="1034" ht="11.25"/>
    <row r="1035" ht="11.25"/>
    <row r="1036" ht="11.25"/>
    <row r="1037" ht="11.25"/>
    <row r="1038" ht="11.25"/>
    <row r="1039" ht="11.25"/>
    <row r="1040" ht="11.25"/>
    <row r="1041" ht="11.25"/>
    <row r="1042" ht="11.25"/>
    <row r="1043" ht="11.25"/>
    <row r="1044" ht="11.25"/>
    <row r="1045" ht="11.25"/>
    <row r="1046" ht="11.25"/>
    <row r="1047" ht="11.25"/>
    <row r="1048" ht="11.25"/>
    <row r="1049" ht="11.25"/>
    <row r="1050" ht="11.25"/>
    <row r="1051" ht="11.25"/>
    <row r="1052" ht="11.25"/>
    <row r="1053" ht="11.25"/>
    <row r="1054" ht="11.25"/>
    <row r="1055" ht="11.25"/>
    <row r="1056" ht="11.25"/>
    <row r="1057" ht="11.25"/>
    <row r="1058" ht="11.25"/>
    <row r="1059" ht="11.25"/>
    <row r="1060" ht="11.25"/>
    <row r="1061" ht="11.25"/>
    <row r="1062" ht="11.25"/>
    <row r="1063" ht="11.25"/>
    <row r="1141" ht="11.25"/>
    <row r="1142" ht="11.25"/>
    <row r="1143" ht="11.25"/>
    <row r="1144" ht="11.25"/>
    <row r="1145" ht="11.25"/>
    <row r="1146" ht="11.25"/>
    <row r="1147" ht="11.25"/>
    <row r="1148" ht="11.25"/>
    <row r="1149" ht="11.25"/>
    <row r="1150" ht="11.25"/>
    <row r="1151" ht="11.25"/>
    <row r="1152" ht="11.25"/>
    <row r="1153" ht="11.25"/>
    <row r="1154" ht="11.25"/>
    <row r="1155" ht="11.25"/>
    <row r="1156" ht="11.25"/>
    <row r="1157" ht="11.25"/>
    <row r="1158" ht="11.25"/>
    <row r="1159" ht="11.25"/>
    <row r="1160" ht="11.25"/>
    <row r="1161" ht="11.25"/>
    <row r="1162" ht="11.25"/>
    <row r="1163" ht="11.25"/>
    <row r="1164" ht="11.25"/>
    <row r="1165" ht="11.25"/>
    <row r="1166" ht="11.25"/>
    <row r="1167" ht="11.25"/>
    <row r="1168" ht="11.25"/>
    <row r="1169" ht="11.25"/>
    <row r="1170" ht="11.25"/>
    <row r="1171" ht="11.25"/>
    <row r="1172" ht="11.25"/>
    <row r="1173" ht="11.25"/>
    <row r="1174" ht="11.25"/>
    <row r="1175" ht="11.25"/>
    <row r="1176" ht="11.25"/>
    <row r="1177" ht="11.25"/>
    <row r="1178" ht="11.25"/>
    <row r="1179" ht="11.25"/>
    <row r="1180" ht="11.25"/>
    <row r="1181" ht="11.25"/>
    <row r="1182" ht="11.25"/>
    <row r="1183" ht="11.25"/>
    <row r="1184" ht="11.25"/>
    <row r="1185" ht="11.25"/>
    <row r="1186" ht="11.25"/>
    <row r="1187" ht="11.25"/>
    <row r="1188" ht="11.25"/>
    <row r="1189" ht="11.25"/>
    <row r="1190" ht="11.25"/>
    <row r="1191" ht="11.25"/>
    <row r="1192" ht="11.25"/>
    <row r="1193" ht="11.25"/>
    <row r="1194" ht="11.25"/>
    <row r="1195" ht="11.25"/>
    <row r="1196" ht="11.25"/>
    <row r="1197" ht="11.25"/>
    <row r="1198" ht="11.25"/>
    <row r="1199" ht="11.25"/>
    <row r="1200" ht="11.25"/>
    <row r="1201" ht="11.25"/>
    <row r="1202" ht="11.25"/>
    <row r="1203" ht="11.25"/>
    <row r="1204" ht="11.25"/>
    <row r="1205" ht="11.25"/>
    <row r="1206" ht="11.25"/>
    <row r="1207" ht="11.25"/>
    <row r="1208" ht="11.25"/>
    <row r="1209" ht="11.25"/>
    <row r="1210" ht="11.25"/>
    <row r="1211" ht="11.25"/>
    <row r="1212" ht="11.25"/>
    <row r="1213" ht="11.25"/>
    <row r="1214" ht="11.25"/>
    <row r="1215" ht="11.25"/>
    <row r="1216" ht="11.25"/>
    <row r="1217" ht="11.25"/>
    <row r="1218" ht="11.25"/>
    <row r="1219" ht="11.25"/>
    <row r="1220" ht="11.25"/>
    <row r="1221" ht="11.25"/>
    <row r="1222" ht="11.25"/>
    <row r="1223" ht="11.25"/>
    <row r="1224" ht="11.25"/>
    <row r="1225" ht="11.25"/>
    <row r="1226" ht="11.25"/>
    <row r="1227" ht="11.25"/>
    <row r="1228" ht="11.25"/>
    <row r="1229" ht="11.25"/>
    <row r="1230" ht="11.25"/>
    <row r="1231" ht="11.25"/>
    <row r="1232" ht="11.25"/>
    <row r="1233" ht="11.25"/>
    <row r="1234" ht="11.25"/>
    <row r="1235" ht="11.25"/>
    <row r="1236" ht="11.25"/>
    <row r="1237" ht="11.25"/>
    <row r="1238" ht="11.25"/>
    <row r="1239" ht="11.25"/>
    <row r="1240" ht="11.25"/>
    <row r="1241" ht="11.25"/>
    <row r="1242" ht="11.25"/>
    <row r="1243" ht="11.25"/>
    <row r="1244" ht="11.25"/>
    <row r="1245" ht="11.25"/>
    <row r="1246" ht="11.25"/>
    <row r="1247" ht="11.25"/>
    <row r="1248" ht="11.25"/>
    <row r="1249" ht="11.25"/>
    <row r="1250" ht="11.25"/>
    <row r="1251" ht="11.25"/>
    <row r="1252" ht="11.25"/>
    <row r="1253" ht="11.25"/>
    <row r="1254" ht="11.25"/>
    <row r="1255" ht="11.25"/>
    <row r="1256" ht="11.25"/>
    <row r="1257" ht="11.25"/>
    <row r="1258" ht="11.25"/>
    <row r="1259" ht="11.25"/>
    <row r="1260" ht="11.25"/>
    <row r="1261" ht="11.25"/>
    <row r="1262" ht="11.25"/>
    <row r="1263" ht="11.25"/>
  </sheetData>
  <sheetProtection/>
  <mergeCells count="4">
    <mergeCell ref="A8:M8"/>
    <mergeCell ref="A145:B145"/>
    <mergeCell ref="B75:D75"/>
    <mergeCell ref="B78:D78"/>
  </mergeCells>
  <dataValidations count="2">
    <dataValidation type="list" allowBlank="1" showInputMessage="1" showErrorMessage="1" sqref="B12 B14 B16 B18 B20 B22 B37 B124 B118 B103 B108 B122 B297 B299 B351 B311 B316 B320 B329 B333 B339 B146 B150 B152 B131 B134 B136 B139 B141 B96 B426 B174 B156 B301 B303 B305 B307 B160 B192 B178 B181 B183 B186 B188 B202 B228 B222 B224 B230 B200 B220 B194 B196 B198 B204 B206 B210 B214 B216 B218 B240 B242 B246 B252 B254 B256 B259 B261 B265 B267 B269 B273 B309 B275 B244 B89 B162 B226 B236 B263 B337 B418 B277 B100 B422 B271 B335 B110 B58 B64 B66 B71 B73 B69 B331 B341 B83 B208 B212 B148">
      <formula1>"COMPOSIÇÕES,MEDIANA, SINAPI COMPOSIÇÕES, SINAPI INSUMOS, SICRO COMPOSIÇÕES, SICRO MATERIAIS, SICRO EQUIPAMENTOS"</formula1>
    </dataValidation>
    <dataValidation type="list" allowBlank="1" showInputMessage="1" showErrorMessage="1" sqref="B154 B164 B166 B168 B170 B250 B248 B28 B158 B172 B46:B55 B61 B114 B127 B232 B234 B281 B283 B285 B289 B291 B279 B293 B287 B349 B347 B345 B343 B324 B353 B363 B361 B359 B357 B355 B414 B412 B410 B408 B406 B416 B401 B399 B397 B395 B393 B391 B389 B387 B385 B383 B381 B379 B377 B375 B373 B371 B369 B367 B365 B403 B91 B93 B76 B79 B34 B26 B32 B30 B41:B44">
      <formula1>"COMPOSIÇÕES,MEDIANA, SINAPI COMPOSIÇÕES, SINAPI INSUMOS, SICRO COMPOSIÇÕES, SICRO MATERIAIS, SICRO EQUIPAMENTOS"</formula1>
    </dataValidation>
  </dataValidations>
  <printOptions/>
  <pageMargins left="0.5118110236220472" right="0.5118110236220472" top="0.7874015748031497" bottom="0.7874015748031497" header="0.31496062992125984" footer="0.31496062992125984"/>
  <pageSetup fitToHeight="0" fitToWidth="1" horizontalDpi="600" verticalDpi="600" orientation="portrait" paperSize="9" scale="54" r:id="rId3"/>
  <headerFooter>
    <oddFooter>&amp;CPágina &amp;P de &amp;N</oddFooter>
  </headerFooter>
  <rowBreaks count="2" manualBreakCount="2">
    <brk id="80" max="12" man="1"/>
    <brk id="128" max="12" man="1"/>
  </rowBreaks>
  <legacyDrawing r:id="rId2"/>
</worksheet>
</file>

<file path=xl/worksheets/sheet3.xml><?xml version="1.0" encoding="utf-8"?>
<worksheet xmlns="http://schemas.openxmlformats.org/spreadsheetml/2006/main" xmlns:r="http://schemas.openxmlformats.org/officeDocument/2006/relationships">
  <sheetPr codeName="Planilha4">
    <pageSetUpPr fitToPage="1"/>
  </sheetPr>
  <dimension ref="A1:I312"/>
  <sheetViews>
    <sheetView showGridLines="0" view="pageBreakPreview" zoomScaleSheetLayoutView="100" zoomScalePageLayoutView="0" workbookViewId="0" topLeftCell="A194">
      <selection activeCell="C296" sqref="C296"/>
    </sheetView>
  </sheetViews>
  <sheetFormatPr defaultColWidth="9.140625" defaultRowHeight="15"/>
  <cols>
    <col min="1" max="1" width="13.7109375" style="12" customWidth="1"/>
    <col min="2" max="2" width="15.00390625" style="12" customWidth="1"/>
    <col min="3" max="3" width="45.7109375" style="180" customWidth="1"/>
    <col min="4" max="4" width="6.7109375" style="95" customWidth="1"/>
    <col min="5" max="5" width="9.7109375" style="111" customWidth="1"/>
    <col min="6" max="6" width="16.140625" style="12" bestFit="1" customWidth="1"/>
    <col min="7" max="7" width="16.421875" style="12" customWidth="1"/>
    <col min="8" max="16384" width="9.140625" style="12" customWidth="1"/>
  </cols>
  <sheetData>
    <row r="1" spans="1:9" ht="11.25">
      <c r="A1" s="70"/>
      <c r="B1" s="71"/>
      <c r="C1" s="71"/>
      <c r="D1" s="55"/>
      <c r="E1" s="71"/>
      <c r="F1" s="71"/>
      <c r="G1" s="102"/>
      <c r="H1" s="101"/>
      <c r="I1" s="104"/>
    </row>
    <row r="2" spans="1:9" ht="11.25">
      <c r="A2" s="107"/>
      <c r="B2" s="103" t="s">
        <v>10</v>
      </c>
      <c r="C2" s="3" t="s">
        <v>942</v>
      </c>
      <c r="D2" s="3"/>
      <c r="E2" s="2"/>
      <c r="F2" s="103" t="s">
        <v>13</v>
      </c>
      <c r="G2" s="196">
        <v>45108</v>
      </c>
      <c r="H2" s="104"/>
      <c r="I2" s="104"/>
    </row>
    <row r="3" spans="1:9" ht="11.25">
      <c r="A3" s="107"/>
      <c r="B3" s="103" t="s">
        <v>11</v>
      </c>
      <c r="C3" s="3" t="s">
        <v>394</v>
      </c>
      <c r="D3" s="3"/>
      <c r="E3" s="2"/>
      <c r="F3" s="103" t="s">
        <v>14</v>
      </c>
      <c r="G3" s="197">
        <v>0.2420073873344104</v>
      </c>
      <c r="H3" s="104"/>
      <c r="I3" s="104"/>
    </row>
    <row r="4" spans="1:9" ht="11.25">
      <c r="A4" s="107"/>
      <c r="B4" s="103" t="s">
        <v>41</v>
      </c>
      <c r="C4" s="3" t="s">
        <v>395</v>
      </c>
      <c r="D4" s="3"/>
      <c r="E4" s="2"/>
      <c r="F4" s="103"/>
      <c r="G4" s="198"/>
      <c r="H4" s="104"/>
      <c r="I4" s="104"/>
    </row>
    <row r="5" spans="1:9" ht="11.25">
      <c r="A5" s="107"/>
      <c r="B5" s="103" t="s">
        <v>12</v>
      </c>
      <c r="C5" s="3" t="s">
        <v>396</v>
      </c>
      <c r="D5" s="3"/>
      <c r="E5" s="2"/>
      <c r="F5" s="103"/>
      <c r="G5" s="198"/>
      <c r="H5" s="104"/>
      <c r="I5" s="104"/>
    </row>
    <row r="6" spans="1:9" ht="12" thickBot="1">
      <c r="A6" s="74"/>
      <c r="B6" s="2"/>
      <c r="C6" s="2"/>
      <c r="D6" s="3"/>
      <c r="E6" s="2"/>
      <c r="F6" s="2"/>
      <c r="G6" s="105"/>
      <c r="H6" s="104"/>
      <c r="I6" s="104"/>
    </row>
    <row r="7" spans="1:7" ht="15.75">
      <c r="A7" s="295" t="s">
        <v>43</v>
      </c>
      <c r="B7" s="296"/>
      <c r="C7" s="296"/>
      <c r="D7" s="296"/>
      <c r="E7" s="296"/>
      <c r="F7" s="296"/>
      <c r="G7" s="297"/>
    </row>
    <row r="8" spans="1:7" s="166" customFormat="1" ht="12">
      <c r="A8" s="159"/>
      <c r="B8" s="160" t="s">
        <v>44</v>
      </c>
      <c r="C8" s="161" t="s">
        <v>9</v>
      </c>
      <c r="D8" s="162" t="s">
        <v>69</v>
      </c>
      <c r="E8" s="163"/>
      <c r="F8" s="164" t="s">
        <v>5</v>
      </c>
      <c r="G8" s="165">
        <f>G17</f>
        <v>8741.18</v>
      </c>
    </row>
    <row r="9" spans="1:7" ht="11.25">
      <c r="A9" s="91" t="s">
        <v>1</v>
      </c>
      <c r="B9" s="92" t="s">
        <v>2</v>
      </c>
      <c r="C9" s="113" t="s">
        <v>3</v>
      </c>
      <c r="D9" s="93" t="s">
        <v>4</v>
      </c>
      <c r="E9" s="109" t="s">
        <v>37</v>
      </c>
      <c r="F9" s="93" t="s">
        <v>5</v>
      </c>
      <c r="G9" s="94" t="s">
        <v>42</v>
      </c>
    </row>
    <row r="10" spans="1:7" ht="11.25">
      <c r="A10" s="135"/>
      <c r="B10" s="136"/>
      <c r="C10" s="136" t="s">
        <v>45</v>
      </c>
      <c r="D10" s="137"/>
      <c r="E10" s="138"/>
      <c r="F10" s="139"/>
      <c r="G10" s="88"/>
    </row>
    <row r="11" spans="1:7" ht="22.5">
      <c r="A11" s="276" t="s">
        <v>55</v>
      </c>
      <c r="B11" s="47">
        <v>90777</v>
      </c>
      <c r="C11" s="87" t="s">
        <v>51</v>
      </c>
      <c r="D11" s="182" t="s">
        <v>50</v>
      </c>
      <c r="E11" s="110">
        <v>44</v>
      </c>
      <c r="F11" s="182">
        <v>110.17</v>
      </c>
      <c r="G11" s="90">
        <f>E11*F11</f>
        <v>4847.4800000000005</v>
      </c>
    </row>
    <row r="12" spans="1:7" ht="22.5">
      <c r="A12" s="276" t="s">
        <v>55</v>
      </c>
      <c r="B12" s="47">
        <v>90776</v>
      </c>
      <c r="C12" s="87" t="s">
        <v>52</v>
      </c>
      <c r="D12" s="182" t="s">
        <v>50</v>
      </c>
      <c r="E12" s="110">
        <v>80</v>
      </c>
      <c r="F12" s="182">
        <v>38.7</v>
      </c>
      <c r="G12" s="90">
        <f>E12*F12</f>
        <v>3096</v>
      </c>
    </row>
    <row r="13" spans="1:7" ht="22.5">
      <c r="A13" s="276" t="s">
        <v>55</v>
      </c>
      <c r="B13" s="47">
        <v>88253</v>
      </c>
      <c r="C13" s="87" t="s">
        <v>137</v>
      </c>
      <c r="D13" s="182" t="s">
        <v>50</v>
      </c>
      <c r="E13" s="110">
        <v>10</v>
      </c>
      <c r="F13" s="182">
        <v>14.01</v>
      </c>
      <c r="G13" s="90">
        <f>E13*F13</f>
        <v>140.1</v>
      </c>
    </row>
    <row r="14" spans="1:7" ht="22.5">
      <c r="A14" s="276" t="s">
        <v>55</v>
      </c>
      <c r="B14" s="47">
        <v>90781</v>
      </c>
      <c r="C14" s="87" t="s">
        <v>146</v>
      </c>
      <c r="D14" s="182" t="s">
        <v>50</v>
      </c>
      <c r="E14" s="110">
        <v>10</v>
      </c>
      <c r="F14" s="182">
        <v>28.55</v>
      </c>
      <c r="G14" s="90">
        <f>E14*F14</f>
        <v>285.5</v>
      </c>
    </row>
    <row r="15" spans="1:7" ht="22.5">
      <c r="A15" s="276" t="s">
        <v>55</v>
      </c>
      <c r="B15" s="47">
        <v>88321</v>
      </c>
      <c r="C15" s="87" t="s">
        <v>144</v>
      </c>
      <c r="D15" s="182" t="s">
        <v>50</v>
      </c>
      <c r="E15" s="110">
        <v>5</v>
      </c>
      <c r="F15" s="182">
        <v>39.86</v>
      </c>
      <c r="G15" s="90">
        <f>E15*F15</f>
        <v>199.3</v>
      </c>
    </row>
    <row r="16" spans="1:7" ht="22.5">
      <c r="A16" s="276" t="s">
        <v>55</v>
      </c>
      <c r="B16" s="47">
        <v>88249</v>
      </c>
      <c r="C16" s="87" t="s">
        <v>136</v>
      </c>
      <c r="D16" s="182" t="s">
        <v>50</v>
      </c>
      <c r="E16" s="110">
        <v>5</v>
      </c>
      <c r="F16" s="182">
        <v>34.56</v>
      </c>
      <c r="G16" s="90">
        <f>E16*F16</f>
        <v>172.8</v>
      </c>
    </row>
    <row r="17" spans="1:7" ht="11.25">
      <c r="A17" s="89"/>
      <c r="B17" s="47"/>
      <c r="C17" s="87"/>
      <c r="D17" s="47"/>
      <c r="E17" s="110"/>
      <c r="F17" s="86" t="s">
        <v>39</v>
      </c>
      <c r="G17" s="88">
        <f>SUM(G11:G16)</f>
        <v>8741.18</v>
      </c>
    </row>
    <row r="18" spans="1:7" ht="11.25">
      <c r="A18" s="200"/>
      <c r="B18" s="201"/>
      <c r="C18" s="97"/>
      <c r="D18" s="201"/>
      <c r="E18" s="202"/>
      <c r="F18" s="203"/>
      <c r="G18" s="131"/>
    </row>
    <row r="19" spans="1:7" s="166" customFormat="1" ht="12">
      <c r="A19" s="159"/>
      <c r="B19" s="160" t="s">
        <v>170</v>
      </c>
      <c r="C19" s="161" t="s">
        <v>182</v>
      </c>
      <c r="D19" s="162" t="s">
        <v>183</v>
      </c>
      <c r="E19" s="163"/>
      <c r="F19" s="164" t="s">
        <v>5</v>
      </c>
      <c r="G19" s="165">
        <f>G23</f>
        <v>3228.1</v>
      </c>
    </row>
    <row r="20" spans="1:7" ht="11.25">
      <c r="A20" s="91" t="s">
        <v>1</v>
      </c>
      <c r="B20" s="92" t="s">
        <v>2</v>
      </c>
      <c r="C20" s="113" t="s">
        <v>3</v>
      </c>
      <c r="D20" s="93" t="s">
        <v>4</v>
      </c>
      <c r="E20" s="109" t="s">
        <v>37</v>
      </c>
      <c r="F20" s="93" t="s">
        <v>5</v>
      </c>
      <c r="G20" s="94" t="s">
        <v>42</v>
      </c>
    </row>
    <row r="21" spans="1:7" ht="22.5">
      <c r="A21" s="276" t="s">
        <v>163</v>
      </c>
      <c r="B21" s="47" t="s">
        <v>184</v>
      </c>
      <c r="C21" s="87" t="s">
        <v>185</v>
      </c>
      <c r="D21" s="182" t="s">
        <v>50</v>
      </c>
      <c r="E21" s="110">
        <v>10</v>
      </c>
      <c r="F21" s="182">
        <v>171.53</v>
      </c>
      <c r="G21" s="90">
        <f>E21*F21</f>
        <v>1715.3</v>
      </c>
    </row>
    <row r="22" spans="1:7" ht="22.5">
      <c r="A22" s="276" t="s">
        <v>163</v>
      </c>
      <c r="B22" s="47" t="s">
        <v>186</v>
      </c>
      <c r="C22" s="87" t="s">
        <v>187</v>
      </c>
      <c r="D22" s="182" t="s">
        <v>50</v>
      </c>
      <c r="E22" s="110">
        <v>10</v>
      </c>
      <c r="F22" s="182">
        <v>151.28</v>
      </c>
      <c r="G22" s="90">
        <f>E22*F22</f>
        <v>1512.8</v>
      </c>
    </row>
    <row r="23" spans="1:7" ht="11.25">
      <c r="A23" s="89"/>
      <c r="B23" s="47"/>
      <c r="C23" s="87"/>
      <c r="D23" s="47"/>
      <c r="E23" s="110"/>
      <c r="F23" s="86" t="s">
        <v>39</v>
      </c>
      <c r="G23" s="88">
        <f>SUM(G21:G22)</f>
        <v>3228.1</v>
      </c>
    </row>
    <row r="24" spans="1:7" ht="11.25">
      <c r="A24" s="200"/>
      <c r="B24" s="201"/>
      <c r="C24" s="97"/>
      <c r="D24" s="201"/>
      <c r="E24" s="202"/>
      <c r="F24" s="203"/>
      <c r="G24" s="131"/>
    </row>
    <row r="25" spans="1:7" s="166" customFormat="1" ht="12">
      <c r="A25" s="159"/>
      <c r="B25" s="160" t="s">
        <v>172</v>
      </c>
      <c r="C25" s="161" t="s">
        <v>188</v>
      </c>
      <c r="D25" s="162" t="s">
        <v>183</v>
      </c>
      <c r="E25" s="163"/>
      <c r="F25" s="164" t="s">
        <v>5</v>
      </c>
      <c r="G25" s="165">
        <f>G29</f>
        <v>3228.1</v>
      </c>
    </row>
    <row r="26" spans="1:7" ht="11.25">
      <c r="A26" s="91" t="s">
        <v>1</v>
      </c>
      <c r="B26" s="92" t="s">
        <v>2</v>
      </c>
      <c r="C26" s="113" t="s">
        <v>3</v>
      </c>
      <c r="D26" s="93" t="s">
        <v>4</v>
      </c>
      <c r="E26" s="109" t="s">
        <v>37</v>
      </c>
      <c r="F26" s="93" t="s">
        <v>5</v>
      </c>
      <c r="G26" s="94" t="s">
        <v>42</v>
      </c>
    </row>
    <row r="27" spans="1:7" ht="22.5">
      <c r="A27" s="276" t="s">
        <v>163</v>
      </c>
      <c r="B27" s="47" t="s">
        <v>184</v>
      </c>
      <c r="C27" s="87" t="s">
        <v>185</v>
      </c>
      <c r="D27" s="182" t="s">
        <v>50</v>
      </c>
      <c r="E27" s="110">
        <v>10</v>
      </c>
      <c r="F27" s="182">
        <v>171.53</v>
      </c>
      <c r="G27" s="90">
        <f>E27*F27</f>
        <v>1715.3</v>
      </c>
    </row>
    <row r="28" spans="1:7" ht="22.5">
      <c r="A28" s="276" t="s">
        <v>163</v>
      </c>
      <c r="B28" s="47" t="s">
        <v>186</v>
      </c>
      <c r="C28" s="87" t="s">
        <v>187</v>
      </c>
      <c r="D28" s="182" t="s">
        <v>50</v>
      </c>
      <c r="E28" s="110">
        <v>10</v>
      </c>
      <c r="F28" s="182">
        <v>151.28</v>
      </c>
      <c r="G28" s="90">
        <f>E28*F28</f>
        <v>1512.8</v>
      </c>
    </row>
    <row r="29" spans="1:7" ht="11.25">
      <c r="A29" s="89"/>
      <c r="B29" s="47"/>
      <c r="C29" s="87"/>
      <c r="D29" s="47"/>
      <c r="E29" s="110"/>
      <c r="F29" s="86" t="s">
        <v>39</v>
      </c>
      <c r="G29" s="88">
        <f>SUM(G27:G28)</f>
        <v>3228.1</v>
      </c>
    </row>
    <row r="30" spans="1:7" ht="11.25">
      <c r="A30" s="200"/>
      <c r="B30" s="201"/>
      <c r="C30" s="97"/>
      <c r="D30" s="201"/>
      <c r="E30" s="202"/>
      <c r="F30" s="203"/>
      <c r="G30" s="131"/>
    </row>
    <row r="31" spans="1:7" s="166" customFormat="1" ht="21">
      <c r="A31" s="159"/>
      <c r="B31" s="233" t="s">
        <v>343</v>
      </c>
      <c r="C31" s="232" t="s">
        <v>667</v>
      </c>
      <c r="D31" s="233" t="s">
        <v>80</v>
      </c>
      <c r="E31" s="163"/>
      <c r="F31" s="164" t="s">
        <v>5</v>
      </c>
      <c r="G31" s="165">
        <f>G44</f>
        <v>375.5974112</v>
      </c>
    </row>
    <row r="32" spans="1:7" ht="11.25">
      <c r="A32" s="91" t="s">
        <v>1</v>
      </c>
      <c r="B32" s="92" t="s">
        <v>2</v>
      </c>
      <c r="C32" s="113" t="s">
        <v>3</v>
      </c>
      <c r="D32" s="93" t="s">
        <v>80</v>
      </c>
      <c r="E32" s="109" t="s">
        <v>37</v>
      </c>
      <c r="F32" s="93" t="s">
        <v>5</v>
      </c>
      <c r="G32" s="94" t="s">
        <v>42</v>
      </c>
    </row>
    <row r="33" spans="1:7" ht="22.5">
      <c r="A33" s="276" t="s">
        <v>147</v>
      </c>
      <c r="B33" s="234">
        <v>1106</v>
      </c>
      <c r="C33" s="87" t="s">
        <v>992</v>
      </c>
      <c r="D33" s="182" t="s">
        <v>158</v>
      </c>
      <c r="E33" s="235">
        <v>4.21344</v>
      </c>
      <c r="F33" s="182">
        <v>1.03</v>
      </c>
      <c r="G33" s="90">
        <f aca="true" t="shared" si="0" ref="G33:G43">E33*F33</f>
        <v>4.339843200000001</v>
      </c>
    </row>
    <row r="34" spans="1:7" ht="33.75">
      <c r="A34" s="276" t="s">
        <v>147</v>
      </c>
      <c r="B34" s="234">
        <v>1358</v>
      </c>
      <c r="C34" s="87" t="s">
        <v>995</v>
      </c>
      <c r="D34" s="182" t="s">
        <v>154</v>
      </c>
      <c r="E34" s="235">
        <v>0.084</v>
      </c>
      <c r="F34" s="182">
        <v>51.8</v>
      </c>
      <c r="G34" s="90">
        <f t="shared" si="0"/>
        <v>4.3512</v>
      </c>
    </row>
    <row r="35" spans="1:7" ht="22.5">
      <c r="A35" s="276" t="s">
        <v>147</v>
      </c>
      <c r="B35" s="234">
        <v>1379</v>
      </c>
      <c r="C35" s="87" t="s">
        <v>996</v>
      </c>
      <c r="D35" s="182" t="s">
        <v>158</v>
      </c>
      <c r="E35" s="235">
        <v>25.91176</v>
      </c>
      <c r="F35" s="182">
        <v>0.8</v>
      </c>
      <c r="G35" s="90">
        <f t="shared" si="0"/>
        <v>20.729408000000003</v>
      </c>
    </row>
    <row r="36" spans="1:7" ht="22.5">
      <c r="A36" s="276" t="s">
        <v>147</v>
      </c>
      <c r="B36" s="234">
        <v>370</v>
      </c>
      <c r="C36" s="87" t="s">
        <v>983</v>
      </c>
      <c r="D36" s="182" t="s">
        <v>159</v>
      </c>
      <c r="E36" s="235">
        <v>0.09142</v>
      </c>
      <c r="F36" s="182">
        <v>135</v>
      </c>
      <c r="G36" s="90">
        <f t="shared" si="0"/>
        <v>12.3417</v>
      </c>
    </row>
    <row r="37" spans="1:7" ht="22.5">
      <c r="A37" s="276" t="s">
        <v>147</v>
      </c>
      <c r="B37" s="234">
        <v>43059</v>
      </c>
      <c r="C37" s="87" t="s">
        <v>979</v>
      </c>
      <c r="D37" s="182" t="s">
        <v>158</v>
      </c>
      <c r="E37" s="235">
        <v>3.0184</v>
      </c>
      <c r="F37" s="182">
        <v>7.26</v>
      </c>
      <c r="G37" s="90">
        <f t="shared" si="0"/>
        <v>21.913584</v>
      </c>
    </row>
    <row r="38" spans="1:7" ht="22.5">
      <c r="A38" s="276" t="s">
        <v>147</v>
      </c>
      <c r="B38" s="234">
        <v>4721</v>
      </c>
      <c r="C38" s="87" t="s">
        <v>1014</v>
      </c>
      <c r="D38" s="182" t="s">
        <v>159</v>
      </c>
      <c r="E38" s="235">
        <v>0.0511</v>
      </c>
      <c r="F38" s="182">
        <v>106.93</v>
      </c>
      <c r="G38" s="90">
        <f t="shared" si="0"/>
        <v>5.464123000000001</v>
      </c>
    </row>
    <row r="39" spans="1:7" ht="22.5">
      <c r="A39" s="276" t="s">
        <v>147</v>
      </c>
      <c r="B39" s="234">
        <v>4722</v>
      </c>
      <c r="C39" s="87" t="s">
        <v>1015</v>
      </c>
      <c r="D39" s="182" t="s">
        <v>159</v>
      </c>
      <c r="E39" s="235">
        <v>0.0056</v>
      </c>
      <c r="F39" s="182">
        <v>101.01</v>
      </c>
      <c r="G39" s="90">
        <f t="shared" si="0"/>
        <v>0.565656</v>
      </c>
    </row>
    <row r="40" spans="1:7" ht="22.5">
      <c r="A40" s="276" t="s">
        <v>147</v>
      </c>
      <c r="B40" s="234">
        <v>7258</v>
      </c>
      <c r="C40" s="87" t="s">
        <v>1026</v>
      </c>
      <c r="D40" s="182" t="s">
        <v>155</v>
      </c>
      <c r="E40" s="235">
        <v>85</v>
      </c>
      <c r="F40" s="182">
        <v>0.92</v>
      </c>
      <c r="G40" s="90">
        <f t="shared" si="0"/>
        <v>78.2</v>
      </c>
    </row>
    <row r="41" spans="1:7" ht="22.5">
      <c r="A41" s="276" t="s">
        <v>55</v>
      </c>
      <c r="B41" s="234">
        <v>93358</v>
      </c>
      <c r="C41" s="87" t="s">
        <v>124</v>
      </c>
      <c r="D41" s="182" t="s">
        <v>54</v>
      </c>
      <c r="E41" s="235">
        <v>0.144</v>
      </c>
      <c r="F41" s="182">
        <v>89.64</v>
      </c>
      <c r="G41" s="90">
        <f t="shared" si="0"/>
        <v>12.908159999999999</v>
      </c>
    </row>
    <row r="42" spans="1:7" ht="22.5">
      <c r="A42" s="276" t="s">
        <v>55</v>
      </c>
      <c r="B42" s="234">
        <v>88309</v>
      </c>
      <c r="C42" s="87" t="s">
        <v>141</v>
      </c>
      <c r="D42" s="182" t="s">
        <v>50</v>
      </c>
      <c r="E42" s="235">
        <v>2.35046</v>
      </c>
      <c r="F42" s="182">
        <v>30.87</v>
      </c>
      <c r="G42" s="90">
        <f t="shared" si="0"/>
        <v>72.5587002</v>
      </c>
    </row>
    <row r="43" spans="1:7" ht="22.5">
      <c r="A43" s="276" t="s">
        <v>55</v>
      </c>
      <c r="B43" s="234">
        <v>88316</v>
      </c>
      <c r="C43" s="87" t="s">
        <v>143</v>
      </c>
      <c r="D43" s="182" t="s">
        <v>50</v>
      </c>
      <c r="E43" s="235">
        <v>6.27648</v>
      </c>
      <c r="F43" s="182">
        <v>22.66</v>
      </c>
      <c r="G43" s="90">
        <f t="shared" si="0"/>
        <v>142.2250368</v>
      </c>
    </row>
    <row r="44" spans="1:7" ht="11.25">
      <c r="A44" s="89"/>
      <c r="B44" s="47"/>
      <c r="C44" s="87"/>
      <c r="D44" s="47"/>
      <c r="E44" s="110"/>
      <c r="F44" s="86" t="s">
        <v>39</v>
      </c>
      <c r="G44" s="88">
        <f>SUM(G33:G43)</f>
        <v>375.5974112</v>
      </c>
    </row>
    <row r="45" spans="1:7" ht="11.25">
      <c r="A45" s="200"/>
      <c r="B45" s="201"/>
      <c r="C45" s="97"/>
      <c r="D45" s="201"/>
      <c r="E45" s="202"/>
      <c r="F45" s="203"/>
      <c r="G45" s="131"/>
    </row>
    <row r="46" spans="1:7" s="166" customFormat="1" ht="21">
      <c r="A46" s="159"/>
      <c r="B46" s="233" t="s">
        <v>304</v>
      </c>
      <c r="C46" s="232" t="s">
        <v>452</v>
      </c>
      <c r="D46" s="233" t="s">
        <v>53</v>
      </c>
      <c r="E46" s="163"/>
      <c r="F46" s="164" t="s">
        <v>5</v>
      </c>
      <c r="G46" s="165">
        <f>G53</f>
        <v>62.812940000000005</v>
      </c>
    </row>
    <row r="47" spans="1:7" ht="11.25">
      <c r="A47" s="92" t="s">
        <v>1</v>
      </c>
      <c r="B47" s="92" t="s">
        <v>2</v>
      </c>
      <c r="C47" s="113" t="s">
        <v>3</v>
      </c>
      <c r="D47" s="93" t="s">
        <v>80</v>
      </c>
      <c r="E47" s="109" t="s">
        <v>37</v>
      </c>
      <c r="F47" s="93" t="s">
        <v>5</v>
      </c>
      <c r="G47" s="93" t="s">
        <v>42</v>
      </c>
    </row>
    <row r="48" spans="1:7" ht="22.5">
      <c r="A48" s="182" t="s">
        <v>190</v>
      </c>
      <c r="B48" s="234" t="s">
        <v>451</v>
      </c>
      <c r="C48" s="87" t="s">
        <v>452</v>
      </c>
      <c r="D48" s="182" t="s">
        <v>53</v>
      </c>
      <c r="E48" s="235">
        <v>1.05</v>
      </c>
      <c r="F48" s="182">
        <v>33.784</v>
      </c>
      <c r="G48" s="90">
        <f>E48*F48</f>
        <v>35.4732</v>
      </c>
    </row>
    <row r="49" spans="1:7" ht="45">
      <c r="A49" s="277" t="s">
        <v>55</v>
      </c>
      <c r="B49" s="234">
        <v>91173</v>
      </c>
      <c r="C49" s="87" t="s">
        <v>123</v>
      </c>
      <c r="D49" s="182" t="s">
        <v>53</v>
      </c>
      <c r="E49" s="235">
        <v>2</v>
      </c>
      <c r="F49" s="182">
        <v>3.6</v>
      </c>
      <c r="G49" s="90">
        <f>E49*F49</f>
        <v>7.2</v>
      </c>
    </row>
    <row r="50" spans="1:7" ht="33.75">
      <c r="A50" s="277" t="s">
        <v>55</v>
      </c>
      <c r="B50" s="234">
        <v>91885</v>
      </c>
      <c r="C50" s="87" t="s">
        <v>957</v>
      </c>
      <c r="D50" s="182" t="s">
        <v>80</v>
      </c>
      <c r="E50" s="235">
        <v>0.333</v>
      </c>
      <c r="F50" s="182">
        <v>14.87</v>
      </c>
      <c r="G50" s="90">
        <f>E50*F50</f>
        <v>4.95171</v>
      </c>
    </row>
    <row r="51" spans="1:7" ht="22.5">
      <c r="A51" s="277" t="s">
        <v>55</v>
      </c>
      <c r="B51" s="234">
        <v>88264</v>
      </c>
      <c r="C51" s="87" t="s">
        <v>139</v>
      </c>
      <c r="D51" s="182" t="s">
        <v>50</v>
      </c>
      <c r="E51" s="235">
        <v>0.247</v>
      </c>
      <c r="F51" s="182">
        <v>36.56</v>
      </c>
      <c r="G51" s="90">
        <f>E51*F51</f>
        <v>9.03032</v>
      </c>
    </row>
    <row r="52" spans="1:7" ht="22.5">
      <c r="A52" s="277" t="s">
        <v>55</v>
      </c>
      <c r="B52" s="234">
        <v>88247</v>
      </c>
      <c r="C52" s="87" t="s">
        <v>134</v>
      </c>
      <c r="D52" s="182" t="s">
        <v>50</v>
      </c>
      <c r="E52" s="235">
        <v>0.247</v>
      </c>
      <c r="F52" s="182">
        <v>24.93</v>
      </c>
      <c r="G52" s="90">
        <f>E52*F52</f>
        <v>6.15771</v>
      </c>
    </row>
    <row r="53" spans="1:7" ht="11.25">
      <c r="A53" s="182"/>
      <c r="B53" s="47"/>
      <c r="C53" s="87"/>
      <c r="D53" s="47"/>
      <c r="E53" s="110"/>
      <c r="F53" s="86" t="s">
        <v>39</v>
      </c>
      <c r="G53" s="139">
        <f>SUM(G48:G52)</f>
        <v>62.812940000000005</v>
      </c>
    </row>
    <row r="54" spans="1:7" ht="11.25">
      <c r="A54" s="217"/>
      <c r="B54" s="201"/>
      <c r="C54" s="97"/>
      <c r="D54" s="201"/>
      <c r="E54" s="202"/>
      <c r="F54" s="203"/>
      <c r="G54" s="191"/>
    </row>
    <row r="55" spans="1:7" s="166" customFormat="1" ht="21">
      <c r="A55" s="159"/>
      <c r="B55" s="160" t="s">
        <v>308</v>
      </c>
      <c r="C55" s="232" t="s">
        <v>454</v>
      </c>
      <c r="D55" s="233" t="s">
        <v>53</v>
      </c>
      <c r="E55" s="163"/>
      <c r="F55" s="164" t="s">
        <v>5</v>
      </c>
      <c r="G55" s="165">
        <f>G62</f>
        <v>88.5047936</v>
      </c>
    </row>
    <row r="56" spans="1:7" ht="11.25">
      <c r="A56" s="92" t="s">
        <v>1</v>
      </c>
      <c r="B56" s="92" t="s">
        <v>2</v>
      </c>
      <c r="C56" s="113" t="s">
        <v>3</v>
      </c>
      <c r="D56" s="93" t="s">
        <v>80</v>
      </c>
      <c r="E56" s="109" t="s">
        <v>37</v>
      </c>
      <c r="F56" s="93" t="s">
        <v>5</v>
      </c>
      <c r="G56" s="93" t="s">
        <v>42</v>
      </c>
    </row>
    <row r="57" spans="1:7" ht="22.5">
      <c r="A57" s="182" t="s">
        <v>190</v>
      </c>
      <c r="B57" s="234" t="s">
        <v>453</v>
      </c>
      <c r="C57" s="87" t="s">
        <v>454</v>
      </c>
      <c r="D57" s="182" t="s">
        <v>53</v>
      </c>
      <c r="E57" s="235">
        <v>1.05</v>
      </c>
      <c r="F57" s="182">
        <v>51.78464</v>
      </c>
      <c r="G57" s="90">
        <f>E57*F57</f>
        <v>54.373872000000006</v>
      </c>
    </row>
    <row r="58" spans="1:7" ht="45">
      <c r="A58" s="182" t="s">
        <v>55</v>
      </c>
      <c r="B58" s="278">
        <v>91173</v>
      </c>
      <c r="C58" s="87" t="s">
        <v>123</v>
      </c>
      <c r="D58" s="182" t="s">
        <v>53</v>
      </c>
      <c r="E58" s="235">
        <v>2</v>
      </c>
      <c r="F58" s="182">
        <v>3.6</v>
      </c>
      <c r="G58" s="90">
        <f>E58*F58</f>
        <v>7.2</v>
      </c>
    </row>
    <row r="59" spans="1:7" ht="22.5">
      <c r="A59" s="182" t="s">
        <v>190</v>
      </c>
      <c r="B59" s="278" t="s">
        <v>455</v>
      </c>
      <c r="C59" s="87" t="s">
        <v>456</v>
      </c>
      <c r="D59" s="182" t="s">
        <v>80</v>
      </c>
      <c r="E59" s="235">
        <v>0.33</v>
      </c>
      <c r="F59" s="182">
        <v>16.019520000000004</v>
      </c>
      <c r="G59" s="90">
        <f>E59*F59</f>
        <v>5.286441600000002</v>
      </c>
    </row>
    <row r="60" spans="1:7" ht="22.5">
      <c r="A60" s="182" t="s">
        <v>55</v>
      </c>
      <c r="B60" s="278">
        <v>88264</v>
      </c>
      <c r="C60" s="87" t="s">
        <v>139</v>
      </c>
      <c r="D60" s="182" t="s">
        <v>50</v>
      </c>
      <c r="E60" s="235">
        <v>0.352</v>
      </c>
      <c r="F60" s="182">
        <v>36.56</v>
      </c>
      <c r="G60" s="90">
        <f>E60*F60</f>
        <v>12.86912</v>
      </c>
    </row>
    <row r="61" spans="1:7" ht="22.5">
      <c r="A61" s="182" t="s">
        <v>55</v>
      </c>
      <c r="B61" s="278">
        <v>88247</v>
      </c>
      <c r="C61" s="87" t="s">
        <v>134</v>
      </c>
      <c r="D61" s="182" t="s">
        <v>50</v>
      </c>
      <c r="E61" s="235">
        <v>0.352</v>
      </c>
      <c r="F61" s="182">
        <v>24.93</v>
      </c>
      <c r="G61" s="90">
        <f>E61*F61</f>
        <v>8.77536</v>
      </c>
    </row>
    <row r="62" spans="1:7" ht="11.25">
      <c r="A62" s="182"/>
      <c r="B62" s="47"/>
      <c r="C62" s="87"/>
      <c r="D62" s="47"/>
      <c r="E62" s="110"/>
      <c r="F62" s="86" t="s">
        <v>39</v>
      </c>
      <c r="G62" s="139">
        <f>SUM(G57:G61)</f>
        <v>88.5047936</v>
      </c>
    </row>
    <row r="63" spans="1:7" ht="11.25">
      <c r="A63" s="217"/>
      <c r="B63" s="201"/>
      <c r="C63" s="97"/>
      <c r="D63" s="201"/>
      <c r="E63" s="202"/>
      <c r="F63" s="203"/>
      <c r="G63" s="191"/>
    </row>
    <row r="64" spans="1:7" s="166" customFormat="1" ht="31.5">
      <c r="A64" s="160"/>
      <c r="B64" s="160" t="s">
        <v>309</v>
      </c>
      <c r="C64" s="232" t="s">
        <v>676</v>
      </c>
      <c r="D64" s="233" t="s">
        <v>80</v>
      </c>
      <c r="E64" s="163"/>
      <c r="F64" s="164" t="s">
        <v>5</v>
      </c>
      <c r="G64" s="228">
        <f>G71</f>
        <v>45.1613</v>
      </c>
    </row>
    <row r="65" spans="1:7" ht="11.25">
      <c r="A65" s="92" t="s">
        <v>1</v>
      </c>
      <c r="B65" s="92" t="s">
        <v>2</v>
      </c>
      <c r="C65" s="113" t="s">
        <v>3</v>
      </c>
      <c r="D65" s="93" t="s">
        <v>80</v>
      </c>
      <c r="E65" s="109" t="s">
        <v>37</v>
      </c>
      <c r="F65" s="93" t="s">
        <v>5</v>
      </c>
      <c r="G65" s="93" t="s">
        <v>42</v>
      </c>
    </row>
    <row r="66" spans="1:7" ht="22.5">
      <c r="A66" s="182" t="s">
        <v>147</v>
      </c>
      <c r="B66" s="278">
        <v>301</v>
      </c>
      <c r="C66" s="87" t="s">
        <v>981</v>
      </c>
      <c r="D66" s="182" t="s">
        <v>155</v>
      </c>
      <c r="E66" s="235">
        <v>2</v>
      </c>
      <c r="F66" s="182">
        <v>3.4</v>
      </c>
      <c r="G66" s="90">
        <f>E66*F66</f>
        <v>6.8</v>
      </c>
    </row>
    <row r="67" spans="1:7" ht="22.5">
      <c r="A67" s="182" t="s">
        <v>147</v>
      </c>
      <c r="B67" s="278">
        <v>3659</v>
      </c>
      <c r="C67" s="87" t="s">
        <v>1003</v>
      </c>
      <c r="D67" s="182" t="s">
        <v>155</v>
      </c>
      <c r="E67" s="235">
        <v>1</v>
      </c>
      <c r="F67" s="182">
        <v>17.47</v>
      </c>
      <c r="G67" s="90">
        <f>E67*F67</f>
        <v>17.47</v>
      </c>
    </row>
    <row r="68" spans="1:7" ht="33.75">
      <c r="A68" s="182" t="s">
        <v>147</v>
      </c>
      <c r="B68" s="278">
        <v>20078</v>
      </c>
      <c r="C68" s="87" t="s">
        <v>1012</v>
      </c>
      <c r="D68" s="182" t="s">
        <v>155</v>
      </c>
      <c r="E68" s="235">
        <v>0.092</v>
      </c>
      <c r="F68" s="182">
        <v>28.9</v>
      </c>
      <c r="G68" s="90">
        <f>E68*F68</f>
        <v>2.6588</v>
      </c>
    </row>
    <row r="69" spans="1:7" ht="22.5">
      <c r="A69" s="182" t="s">
        <v>55</v>
      </c>
      <c r="B69" s="278">
        <v>88248</v>
      </c>
      <c r="C69" s="87" t="s">
        <v>135</v>
      </c>
      <c r="D69" s="182" t="s">
        <v>50</v>
      </c>
      <c r="E69" s="235">
        <v>0.33</v>
      </c>
      <c r="F69" s="182">
        <v>23.81</v>
      </c>
      <c r="G69" s="90">
        <f>E69*F69</f>
        <v>7.8572999999999995</v>
      </c>
    </row>
    <row r="70" spans="1:7" ht="22.5">
      <c r="A70" s="182" t="s">
        <v>55</v>
      </c>
      <c r="B70" s="278">
        <v>88267</v>
      </c>
      <c r="C70" s="87" t="s">
        <v>140</v>
      </c>
      <c r="D70" s="182" t="s">
        <v>50</v>
      </c>
      <c r="E70" s="235">
        <v>0.33</v>
      </c>
      <c r="F70" s="182">
        <v>31.44</v>
      </c>
      <c r="G70" s="90">
        <f>E70*F70</f>
        <v>10.375200000000001</v>
      </c>
    </row>
    <row r="71" spans="1:7" ht="11.25">
      <c r="A71" s="182"/>
      <c r="B71" s="47"/>
      <c r="C71" s="87"/>
      <c r="D71" s="47"/>
      <c r="E71" s="110"/>
      <c r="F71" s="86" t="s">
        <v>39</v>
      </c>
      <c r="G71" s="139">
        <f>SUM(G66:G70)</f>
        <v>45.1613</v>
      </c>
    </row>
    <row r="72" spans="1:7" ht="11.25">
      <c r="A72" s="200"/>
      <c r="B72" s="201"/>
      <c r="C72" s="97"/>
      <c r="D72" s="201"/>
      <c r="E72" s="202"/>
      <c r="F72" s="203"/>
      <c r="G72" s="131"/>
    </row>
    <row r="73" spans="1:7" s="166" customFormat="1" ht="21">
      <c r="A73" s="160"/>
      <c r="B73" s="160" t="s">
        <v>310</v>
      </c>
      <c r="C73" s="232" t="s">
        <v>688</v>
      </c>
      <c r="D73" s="233" t="s">
        <v>80</v>
      </c>
      <c r="E73" s="163"/>
      <c r="F73" s="164" t="s">
        <v>5</v>
      </c>
      <c r="G73" s="228">
        <f>G80</f>
        <v>20.4705</v>
      </c>
    </row>
    <row r="74" spans="1:7" ht="11.25">
      <c r="A74" s="92" t="s">
        <v>1</v>
      </c>
      <c r="B74" s="92" t="s">
        <v>2</v>
      </c>
      <c r="C74" s="113" t="s">
        <v>3</v>
      </c>
      <c r="D74" s="93" t="s">
        <v>80</v>
      </c>
      <c r="E74" s="109" t="s">
        <v>37</v>
      </c>
      <c r="F74" s="93" t="s">
        <v>5</v>
      </c>
      <c r="G74" s="93" t="s">
        <v>42</v>
      </c>
    </row>
    <row r="75" spans="1:7" ht="22.5">
      <c r="A75" s="277" t="s">
        <v>147</v>
      </c>
      <c r="B75" s="234">
        <v>299</v>
      </c>
      <c r="C75" s="87" t="s">
        <v>982</v>
      </c>
      <c r="D75" s="182" t="s">
        <v>155</v>
      </c>
      <c r="E75" s="235">
        <v>1</v>
      </c>
      <c r="F75" s="182">
        <v>3.99</v>
      </c>
      <c r="G75" s="90">
        <f>E75*F75</f>
        <v>3.99</v>
      </c>
    </row>
    <row r="76" spans="1:7" ht="22.5">
      <c r="A76" s="277" t="s">
        <v>147</v>
      </c>
      <c r="B76" s="234">
        <v>20043</v>
      </c>
      <c r="C76" s="87" t="s">
        <v>1022</v>
      </c>
      <c r="D76" s="182" t="s">
        <v>155</v>
      </c>
      <c r="E76" s="235">
        <v>1</v>
      </c>
      <c r="F76" s="182">
        <v>8.38</v>
      </c>
      <c r="G76" s="90">
        <f>E76*F76</f>
        <v>8.38</v>
      </c>
    </row>
    <row r="77" spans="1:7" ht="33.75">
      <c r="A77" s="277" t="s">
        <v>147</v>
      </c>
      <c r="B77" s="234">
        <v>20078</v>
      </c>
      <c r="C77" s="87" t="s">
        <v>1012</v>
      </c>
      <c r="D77" s="182" t="s">
        <v>155</v>
      </c>
      <c r="E77" s="235">
        <v>0.07</v>
      </c>
      <c r="F77" s="182">
        <v>28.9</v>
      </c>
      <c r="G77" s="90">
        <f>E77*F77</f>
        <v>2.023</v>
      </c>
    </row>
    <row r="78" spans="1:7" ht="22.5">
      <c r="A78" s="277" t="s">
        <v>55</v>
      </c>
      <c r="B78" s="234">
        <v>88248</v>
      </c>
      <c r="C78" s="87" t="s">
        <v>135</v>
      </c>
      <c r="D78" s="182" t="s">
        <v>50</v>
      </c>
      <c r="E78" s="235">
        <v>0.11</v>
      </c>
      <c r="F78" s="182">
        <v>23.81</v>
      </c>
      <c r="G78" s="90">
        <f>E78*F78</f>
        <v>2.6191</v>
      </c>
    </row>
    <row r="79" spans="1:7" ht="22.5">
      <c r="A79" s="277" t="s">
        <v>55</v>
      </c>
      <c r="B79" s="234">
        <v>88267</v>
      </c>
      <c r="C79" s="87" t="s">
        <v>140</v>
      </c>
      <c r="D79" s="182" t="s">
        <v>50</v>
      </c>
      <c r="E79" s="235">
        <v>0.11</v>
      </c>
      <c r="F79" s="182">
        <v>31.44</v>
      </c>
      <c r="G79" s="90">
        <f>E79*F79</f>
        <v>3.4584</v>
      </c>
    </row>
    <row r="80" spans="1:7" ht="11.25">
      <c r="A80" s="182"/>
      <c r="B80" s="47"/>
      <c r="C80" s="87"/>
      <c r="D80" s="47"/>
      <c r="E80" s="110"/>
      <c r="F80" s="86" t="s">
        <v>39</v>
      </c>
      <c r="G80" s="139">
        <f>SUM(G75:G79)</f>
        <v>20.4705</v>
      </c>
    </row>
    <row r="81" spans="1:7" ht="11.25">
      <c r="A81" s="200"/>
      <c r="B81" s="201"/>
      <c r="C81" s="97"/>
      <c r="D81" s="201"/>
      <c r="E81" s="202"/>
      <c r="F81" s="203"/>
      <c r="G81" s="131"/>
    </row>
    <row r="82" spans="1:7" s="166" customFormat="1" ht="31.5">
      <c r="A82" s="160"/>
      <c r="B82" s="160" t="s">
        <v>314</v>
      </c>
      <c r="C82" s="232" t="s">
        <v>689</v>
      </c>
      <c r="D82" s="233" t="s">
        <v>80</v>
      </c>
      <c r="E82" s="163"/>
      <c r="F82" s="164" t="s">
        <v>5</v>
      </c>
      <c r="G82" s="228">
        <f>G101</f>
        <v>25462.43312</v>
      </c>
    </row>
    <row r="83" spans="1:7" ht="11.25">
      <c r="A83" s="92" t="s">
        <v>1</v>
      </c>
      <c r="B83" s="92" t="s">
        <v>2</v>
      </c>
      <c r="C83" s="113" t="s">
        <v>3</v>
      </c>
      <c r="D83" s="93" t="s">
        <v>80</v>
      </c>
      <c r="E83" s="109" t="s">
        <v>37</v>
      </c>
      <c r="F83" s="93" t="s">
        <v>5</v>
      </c>
      <c r="G83" s="93" t="s">
        <v>42</v>
      </c>
    </row>
    <row r="84" spans="1:7" ht="22.5">
      <c r="A84" s="277" t="s">
        <v>147</v>
      </c>
      <c r="B84" s="234">
        <v>25067</v>
      </c>
      <c r="C84" s="87" t="s">
        <v>985</v>
      </c>
      <c r="D84" s="182" t="s">
        <v>155</v>
      </c>
      <c r="E84" s="235">
        <v>389.423</v>
      </c>
      <c r="F84" s="182">
        <v>5.87</v>
      </c>
      <c r="G84" s="90">
        <f aca="true" t="shared" si="1" ref="G84:G100">E84*F84</f>
        <v>2285.91301</v>
      </c>
    </row>
    <row r="85" spans="1:7" ht="22.5">
      <c r="A85" s="277" t="s">
        <v>147</v>
      </c>
      <c r="B85" s="234">
        <v>660</v>
      </c>
      <c r="C85" s="87" t="s">
        <v>993</v>
      </c>
      <c r="D85" s="182" t="s">
        <v>155</v>
      </c>
      <c r="E85" s="235">
        <v>240.469</v>
      </c>
      <c r="F85" s="182">
        <v>3.64</v>
      </c>
      <c r="G85" s="90">
        <f t="shared" si="1"/>
        <v>875.30716</v>
      </c>
    </row>
    <row r="86" spans="1:7" ht="45">
      <c r="A86" s="277" t="s">
        <v>55</v>
      </c>
      <c r="B86" s="234">
        <v>100475</v>
      </c>
      <c r="C86" s="87" t="s">
        <v>129</v>
      </c>
      <c r="D86" s="182" t="s">
        <v>54</v>
      </c>
      <c r="E86" s="235">
        <v>3.056</v>
      </c>
      <c r="F86" s="182">
        <v>788.14</v>
      </c>
      <c r="G86" s="90">
        <f t="shared" si="1"/>
        <v>2408.55584</v>
      </c>
    </row>
    <row r="87" spans="1:7" ht="56.25">
      <c r="A87" s="277" t="s">
        <v>55</v>
      </c>
      <c r="B87" s="234">
        <v>5678</v>
      </c>
      <c r="C87" s="87" t="s">
        <v>86</v>
      </c>
      <c r="D87" s="182" t="s">
        <v>85</v>
      </c>
      <c r="E87" s="235">
        <v>2.322</v>
      </c>
      <c r="F87" s="182">
        <v>150.58</v>
      </c>
      <c r="G87" s="90">
        <f t="shared" si="1"/>
        <v>349.64676000000003</v>
      </c>
    </row>
    <row r="88" spans="1:7" ht="56.25">
      <c r="A88" s="277" t="s">
        <v>55</v>
      </c>
      <c r="B88" s="234">
        <v>5679</v>
      </c>
      <c r="C88" s="87" t="s">
        <v>89</v>
      </c>
      <c r="D88" s="182" t="s">
        <v>88</v>
      </c>
      <c r="E88" s="235">
        <v>7.81</v>
      </c>
      <c r="F88" s="182">
        <v>66.05</v>
      </c>
      <c r="G88" s="90">
        <f t="shared" si="1"/>
        <v>515.8504999999999</v>
      </c>
    </row>
    <row r="89" spans="1:7" ht="45">
      <c r="A89" s="277" t="s">
        <v>55</v>
      </c>
      <c r="B89" s="234">
        <v>87316</v>
      </c>
      <c r="C89" s="87" t="s">
        <v>128</v>
      </c>
      <c r="D89" s="182" t="s">
        <v>54</v>
      </c>
      <c r="E89" s="235">
        <v>0.031</v>
      </c>
      <c r="F89" s="182">
        <v>552.19</v>
      </c>
      <c r="G89" s="90">
        <f t="shared" si="1"/>
        <v>17.117890000000003</v>
      </c>
    </row>
    <row r="90" spans="1:7" ht="22.5">
      <c r="A90" s="277" t="s">
        <v>55</v>
      </c>
      <c r="B90" s="234">
        <v>88309</v>
      </c>
      <c r="C90" s="87" t="s">
        <v>141</v>
      </c>
      <c r="D90" s="182" t="s">
        <v>50</v>
      </c>
      <c r="E90" s="235">
        <v>113.206</v>
      </c>
      <c r="F90" s="182">
        <v>30.87</v>
      </c>
      <c r="G90" s="90">
        <f t="shared" si="1"/>
        <v>3494.66922</v>
      </c>
    </row>
    <row r="91" spans="1:7" ht="22.5">
      <c r="A91" s="277" t="s">
        <v>55</v>
      </c>
      <c r="B91" s="234">
        <v>88316</v>
      </c>
      <c r="C91" s="87" t="s">
        <v>143</v>
      </c>
      <c r="D91" s="182" t="s">
        <v>50</v>
      </c>
      <c r="E91" s="235">
        <v>113.206</v>
      </c>
      <c r="F91" s="182">
        <v>22.66</v>
      </c>
      <c r="G91" s="90">
        <f t="shared" si="1"/>
        <v>2565.24796</v>
      </c>
    </row>
    <row r="92" spans="1:7" ht="22.5">
      <c r="A92" s="277" t="s">
        <v>55</v>
      </c>
      <c r="B92" s="234">
        <v>89993</v>
      </c>
      <c r="C92" s="87" t="s">
        <v>267</v>
      </c>
      <c r="D92" s="182" t="s">
        <v>54</v>
      </c>
      <c r="E92" s="235">
        <v>0.18</v>
      </c>
      <c r="F92" s="182">
        <v>1123.64</v>
      </c>
      <c r="G92" s="90">
        <f t="shared" si="1"/>
        <v>202.2552</v>
      </c>
    </row>
    <row r="93" spans="1:7" ht="22.5">
      <c r="A93" s="277" t="s">
        <v>55</v>
      </c>
      <c r="B93" s="234">
        <v>89995</v>
      </c>
      <c r="C93" s="87" t="s">
        <v>268</v>
      </c>
      <c r="D93" s="182" t="s">
        <v>54</v>
      </c>
      <c r="E93" s="235">
        <v>0.705</v>
      </c>
      <c r="F93" s="182">
        <v>1083.07</v>
      </c>
      <c r="G93" s="90">
        <f t="shared" si="1"/>
        <v>763.5643499999999</v>
      </c>
    </row>
    <row r="94" spans="1:7" ht="22.5">
      <c r="A94" s="277" t="s">
        <v>55</v>
      </c>
      <c r="B94" s="234">
        <v>89996</v>
      </c>
      <c r="C94" s="87" t="s">
        <v>265</v>
      </c>
      <c r="D94" s="182" t="s">
        <v>93</v>
      </c>
      <c r="E94" s="235">
        <v>5.95</v>
      </c>
      <c r="F94" s="182">
        <v>10.56</v>
      </c>
      <c r="G94" s="90">
        <f t="shared" si="1"/>
        <v>62.83200000000001</v>
      </c>
    </row>
    <row r="95" spans="1:7" ht="22.5">
      <c r="A95" s="277" t="s">
        <v>55</v>
      </c>
      <c r="B95" s="234">
        <v>89998</v>
      </c>
      <c r="C95" s="87" t="s">
        <v>266</v>
      </c>
      <c r="D95" s="182" t="s">
        <v>93</v>
      </c>
      <c r="E95" s="235">
        <v>28.261</v>
      </c>
      <c r="F95" s="182">
        <v>9.97</v>
      </c>
      <c r="G95" s="90">
        <f t="shared" si="1"/>
        <v>281.76217</v>
      </c>
    </row>
    <row r="96" spans="1:7" ht="33.75">
      <c r="A96" s="277" t="s">
        <v>55</v>
      </c>
      <c r="B96" s="234">
        <v>92767</v>
      </c>
      <c r="C96" s="87" t="s">
        <v>353</v>
      </c>
      <c r="D96" s="182" t="s">
        <v>93</v>
      </c>
      <c r="E96" s="235">
        <v>95.188</v>
      </c>
      <c r="F96" s="182">
        <v>15.83</v>
      </c>
      <c r="G96" s="90">
        <f t="shared" si="1"/>
        <v>1506.8260400000001</v>
      </c>
    </row>
    <row r="97" spans="1:7" ht="33.75">
      <c r="A97" s="277" t="s">
        <v>55</v>
      </c>
      <c r="B97" s="234">
        <v>96622</v>
      </c>
      <c r="C97" s="87" t="s">
        <v>98</v>
      </c>
      <c r="D97" s="182" t="s">
        <v>54</v>
      </c>
      <c r="E97" s="235">
        <v>1.689</v>
      </c>
      <c r="F97" s="182">
        <v>168.26</v>
      </c>
      <c r="G97" s="90">
        <f t="shared" si="1"/>
        <v>284.19114</v>
      </c>
    </row>
    <row r="98" spans="1:7" ht="33.75">
      <c r="A98" s="277" t="s">
        <v>55</v>
      </c>
      <c r="B98" s="234">
        <v>94970</v>
      </c>
      <c r="C98" s="87" t="s">
        <v>101</v>
      </c>
      <c r="D98" s="182" t="s">
        <v>54</v>
      </c>
      <c r="E98" s="235">
        <v>4.094</v>
      </c>
      <c r="F98" s="182">
        <v>513.24</v>
      </c>
      <c r="G98" s="90">
        <f t="shared" si="1"/>
        <v>2101.20456</v>
      </c>
    </row>
    <row r="99" spans="1:7" ht="33.75">
      <c r="A99" s="277" t="s">
        <v>55</v>
      </c>
      <c r="B99" s="234">
        <v>97735</v>
      </c>
      <c r="C99" s="87" t="s">
        <v>106</v>
      </c>
      <c r="D99" s="182" t="s">
        <v>54</v>
      </c>
      <c r="E99" s="235">
        <v>2.504</v>
      </c>
      <c r="F99" s="182">
        <v>2597.74</v>
      </c>
      <c r="G99" s="90">
        <f t="shared" si="1"/>
        <v>6504.740959999999</v>
      </c>
    </row>
    <row r="100" spans="1:7" ht="22.5">
      <c r="A100" s="277" t="s">
        <v>147</v>
      </c>
      <c r="B100" s="234">
        <v>4720</v>
      </c>
      <c r="C100" s="87" t="s">
        <v>1013</v>
      </c>
      <c r="D100" s="182" t="s">
        <v>159</v>
      </c>
      <c r="E100" s="235">
        <v>10.066</v>
      </c>
      <c r="F100" s="182">
        <v>123.46</v>
      </c>
      <c r="G100" s="90">
        <f t="shared" si="1"/>
        <v>1242.74836</v>
      </c>
    </row>
    <row r="101" spans="1:7" ht="11.25">
      <c r="A101" s="182"/>
      <c r="B101" s="47"/>
      <c r="C101" s="87"/>
      <c r="D101" s="47"/>
      <c r="E101" s="110"/>
      <c r="F101" s="86" t="s">
        <v>39</v>
      </c>
      <c r="G101" s="139">
        <f>SUM(G84:G100)</f>
        <v>25462.43312</v>
      </c>
    </row>
    <row r="102" spans="1:7" ht="11.25">
      <c r="A102" s="200"/>
      <c r="B102" s="201"/>
      <c r="C102" s="97"/>
      <c r="D102" s="201"/>
      <c r="E102" s="202"/>
      <c r="F102" s="203"/>
      <c r="G102" s="131"/>
    </row>
    <row r="103" spans="1:7" s="166" customFormat="1" ht="31.5">
      <c r="A103" s="160"/>
      <c r="B103" s="160" t="s">
        <v>315</v>
      </c>
      <c r="C103" s="232" t="s">
        <v>690</v>
      </c>
      <c r="D103" s="233" t="s">
        <v>80</v>
      </c>
      <c r="E103" s="163"/>
      <c r="F103" s="164" t="s">
        <v>5</v>
      </c>
      <c r="G103" s="228">
        <f>G121</f>
        <v>17122.694570000003</v>
      </c>
    </row>
    <row r="104" spans="1:7" ht="11.25">
      <c r="A104" s="92" t="s">
        <v>1</v>
      </c>
      <c r="B104" s="92" t="s">
        <v>2</v>
      </c>
      <c r="C104" s="113" t="s">
        <v>3</v>
      </c>
      <c r="D104" s="93" t="s">
        <v>80</v>
      </c>
      <c r="E104" s="109" t="s">
        <v>37</v>
      </c>
      <c r="F104" s="93" t="s">
        <v>5</v>
      </c>
      <c r="G104" s="93" t="s">
        <v>42</v>
      </c>
    </row>
    <row r="105" spans="1:7" ht="22.5">
      <c r="A105" s="277" t="s">
        <v>147</v>
      </c>
      <c r="B105" s="234">
        <v>25067</v>
      </c>
      <c r="C105" s="87" t="s">
        <v>985</v>
      </c>
      <c r="D105" s="182" t="s">
        <v>155</v>
      </c>
      <c r="E105" s="235">
        <v>484.98</v>
      </c>
      <c r="F105" s="182">
        <v>5.87</v>
      </c>
      <c r="G105" s="90">
        <f aca="true" t="shared" si="2" ref="G105:G120">E105*F105</f>
        <v>2846.8326</v>
      </c>
    </row>
    <row r="106" spans="1:7" ht="22.5">
      <c r="A106" s="277" t="s">
        <v>147</v>
      </c>
      <c r="B106" s="234">
        <v>660</v>
      </c>
      <c r="C106" s="87" t="s">
        <v>993</v>
      </c>
      <c r="D106" s="182" t="s">
        <v>155</v>
      </c>
      <c r="E106" s="235">
        <v>81.675</v>
      </c>
      <c r="F106" s="182">
        <v>3.64</v>
      </c>
      <c r="G106" s="90">
        <f t="shared" si="2"/>
        <v>297.297</v>
      </c>
    </row>
    <row r="107" spans="1:7" ht="45">
      <c r="A107" s="277" t="s">
        <v>55</v>
      </c>
      <c r="B107" s="234">
        <v>100475</v>
      </c>
      <c r="C107" s="87" t="s">
        <v>129</v>
      </c>
      <c r="D107" s="182" t="s">
        <v>54</v>
      </c>
      <c r="E107" s="235">
        <v>3.218</v>
      </c>
      <c r="F107" s="182">
        <v>788.14</v>
      </c>
      <c r="G107" s="90">
        <f t="shared" si="2"/>
        <v>2536.23452</v>
      </c>
    </row>
    <row r="108" spans="1:7" ht="56.25">
      <c r="A108" s="277" t="s">
        <v>55</v>
      </c>
      <c r="B108" s="234">
        <v>5678</v>
      </c>
      <c r="C108" s="87" t="s">
        <v>86</v>
      </c>
      <c r="D108" s="182" t="s">
        <v>85</v>
      </c>
      <c r="E108" s="235">
        <v>0.263</v>
      </c>
      <c r="F108" s="182">
        <v>150.58</v>
      </c>
      <c r="G108" s="90">
        <f t="shared" si="2"/>
        <v>39.602540000000005</v>
      </c>
    </row>
    <row r="109" spans="1:7" ht="56.25">
      <c r="A109" s="277" t="s">
        <v>55</v>
      </c>
      <c r="B109" s="234">
        <v>5679</v>
      </c>
      <c r="C109" s="87" t="s">
        <v>89</v>
      </c>
      <c r="D109" s="182" t="s">
        <v>88</v>
      </c>
      <c r="E109" s="235">
        <v>0.885</v>
      </c>
      <c r="F109" s="182">
        <v>66.05</v>
      </c>
      <c r="G109" s="90">
        <f t="shared" si="2"/>
        <v>58.454249999999995</v>
      </c>
    </row>
    <row r="110" spans="1:7" ht="45">
      <c r="A110" s="277" t="s">
        <v>55</v>
      </c>
      <c r="B110" s="234">
        <v>87316</v>
      </c>
      <c r="C110" s="87" t="s">
        <v>128</v>
      </c>
      <c r="D110" s="182" t="s">
        <v>54</v>
      </c>
      <c r="E110" s="235">
        <v>0.036</v>
      </c>
      <c r="F110" s="182">
        <v>552.16</v>
      </c>
      <c r="G110" s="90">
        <f t="shared" si="2"/>
        <v>19.87776</v>
      </c>
    </row>
    <row r="111" spans="1:7" ht="22.5">
      <c r="A111" s="277" t="s">
        <v>55</v>
      </c>
      <c r="B111" s="234">
        <v>88309</v>
      </c>
      <c r="C111" s="87" t="s">
        <v>141</v>
      </c>
      <c r="D111" s="182" t="s">
        <v>50</v>
      </c>
      <c r="E111" s="235">
        <v>102.447</v>
      </c>
      <c r="F111" s="182">
        <v>30.68</v>
      </c>
      <c r="G111" s="90">
        <f t="shared" si="2"/>
        <v>3143.07396</v>
      </c>
    </row>
    <row r="112" spans="1:7" ht="22.5">
      <c r="A112" s="277" t="s">
        <v>55</v>
      </c>
      <c r="B112" s="234">
        <v>88316</v>
      </c>
      <c r="C112" s="87" t="s">
        <v>143</v>
      </c>
      <c r="D112" s="182" t="s">
        <v>50</v>
      </c>
      <c r="E112" s="235">
        <v>102.447</v>
      </c>
      <c r="F112" s="182">
        <v>22.66</v>
      </c>
      <c r="G112" s="90">
        <f t="shared" si="2"/>
        <v>2321.44902</v>
      </c>
    </row>
    <row r="113" spans="1:7" ht="22.5">
      <c r="A113" s="277" t="s">
        <v>55</v>
      </c>
      <c r="B113" s="234">
        <v>89993</v>
      </c>
      <c r="C113" s="87" t="s">
        <v>267</v>
      </c>
      <c r="D113" s="182" t="s">
        <v>54</v>
      </c>
      <c r="E113" s="235">
        <v>0.236</v>
      </c>
      <c r="F113" s="182">
        <v>1123.64</v>
      </c>
      <c r="G113" s="90">
        <f t="shared" si="2"/>
        <v>265.17904</v>
      </c>
    </row>
    <row r="114" spans="1:7" ht="22.5">
      <c r="A114" s="277" t="s">
        <v>55</v>
      </c>
      <c r="B114" s="234">
        <v>89995</v>
      </c>
      <c r="C114" s="87" t="s">
        <v>268</v>
      </c>
      <c r="D114" s="182" t="s">
        <v>54</v>
      </c>
      <c r="E114" s="235">
        <v>0.27</v>
      </c>
      <c r="F114" s="182">
        <v>1083.07</v>
      </c>
      <c r="G114" s="90">
        <f t="shared" si="2"/>
        <v>292.4289</v>
      </c>
    </row>
    <row r="115" spans="1:7" ht="22.5">
      <c r="A115" s="277" t="s">
        <v>55</v>
      </c>
      <c r="B115" s="234">
        <v>89996</v>
      </c>
      <c r="C115" s="87" t="s">
        <v>265</v>
      </c>
      <c r="D115" s="182" t="s">
        <v>93</v>
      </c>
      <c r="E115" s="235">
        <v>6.981</v>
      </c>
      <c r="F115" s="182">
        <v>10.56</v>
      </c>
      <c r="G115" s="90">
        <f t="shared" si="2"/>
        <v>73.71936000000001</v>
      </c>
    </row>
    <row r="116" spans="1:7" ht="22.5">
      <c r="A116" s="277" t="s">
        <v>55</v>
      </c>
      <c r="B116" s="234">
        <v>89998</v>
      </c>
      <c r="C116" s="87" t="s">
        <v>266</v>
      </c>
      <c r="D116" s="182" t="s">
        <v>93</v>
      </c>
      <c r="E116" s="235">
        <v>9.599</v>
      </c>
      <c r="F116" s="182">
        <v>9.97</v>
      </c>
      <c r="G116" s="90">
        <f t="shared" si="2"/>
        <v>95.70203000000001</v>
      </c>
    </row>
    <row r="117" spans="1:7" ht="33.75">
      <c r="A117" s="277" t="s">
        <v>55</v>
      </c>
      <c r="B117" s="234">
        <v>92767</v>
      </c>
      <c r="C117" s="87" t="s">
        <v>353</v>
      </c>
      <c r="D117" s="182" t="s">
        <v>93</v>
      </c>
      <c r="E117" s="235">
        <v>62.639</v>
      </c>
      <c r="F117" s="182">
        <v>15.83</v>
      </c>
      <c r="G117" s="90">
        <f t="shared" si="2"/>
        <v>991.57537</v>
      </c>
    </row>
    <row r="118" spans="1:7" ht="33.75">
      <c r="A118" s="277" t="s">
        <v>55</v>
      </c>
      <c r="B118" s="234">
        <v>96622</v>
      </c>
      <c r="C118" s="87" t="s">
        <v>98</v>
      </c>
      <c r="D118" s="182" t="s">
        <v>54</v>
      </c>
      <c r="E118" s="235">
        <v>1.224</v>
      </c>
      <c r="F118" s="182">
        <v>168.26</v>
      </c>
      <c r="G118" s="90">
        <f t="shared" si="2"/>
        <v>205.95023999999998</v>
      </c>
    </row>
    <row r="119" spans="1:7" ht="33.75">
      <c r="A119" s="277" t="s">
        <v>55</v>
      </c>
      <c r="B119" s="234">
        <v>94970</v>
      </c>
      <c r="C119" s="87" t="s">
        <v>101</v>
      </c>
      <c r="D119" s="182" t="s">
        <v>54</v>
      </c>
      <c r="E119" s="235">
        <v>3.006</v>
      </c>
      <c r="F119" s="182">
        <v>513.24</v>
      </c>
      <c r="G119" s="90">
        <f t="shared" si="2"/>
        <v>1542.79944</v>
      </c>
    </row>
    <row r="120" spans="1:7" ht="33.75">
      <c r="A120" s="277" t="s">
        <v>55</v>
      </c>
      <c r="B120" s="234">
        <v>97735</v>
      </c>
      <c r="C120" s="87" t="s">
        <v>106</v>
      </c>
      <c r="D120" s="182" t="s">
        <v>54</v>
      </c>
      <c r="E120" s="235">
        <v>0.921</v>
      </c>
      <c r="F120" s="182">
        <v>2597.74</v>
      </c>
      <c r="G120" s="90">
        <f t="shared" si="2"/>
        <v>2392.51854</v>
      </c>
    </row>
    <row r="121" spans="1:7" ht="11.25">
      <c r="A121" s="182"/>
      <c r="B121" s="47"/>
      <c r="C121" s="87"/>
      <c r="D121" s="47"/>
      <c r="E121" s="110"/>
      <c r="F121" s="86" t="s">
        <v>39</v>
      </c>
      <c r="G121" s="139">
        <f>SUM(G105:G120)</f>
        <v>17122.694570000003</v>
      </c>
    </row>
    <row r="122" spans="1:7" ht="11.25">
      <c r="A122" s="200"/>
      <c r="B122" s="201"/>
      <c r="C122" s="97"/>
      <c r="D122" s="201"/>
      <c r="E122" s="202"/>
      <c r="F122" s="203"/>
      <c r="G122" s="131"/>
    </row>
    <row r="123" spans="1:7" ht="11.25">
      <c r="A123" s="200"/>
      <c r="B123" s="201"/>
      <c r="C123" s="97"/>
      <c r="D123" s="201"/>
      <c r="E123" s="202"/>
      <c r="F123" s="203"/>
      <c r="G123" s="131"/>
    </row>
    <row r="124" spans="1:7" s="166" customFormat="1" ht="21">
      <c r="A124" s="159"/>
      <c r="B124" s="160" t="s">
        <v>316</v>
      </c>
      <c r="C124" s="232" t="s">
        <v>667</v>
      </c>
      <c r="D124" s="233" t="s">
        <v>80</v>
      </c>
      <c r="E124" s="163"/>
      <c r="F124" s="164" t="s">
        <v>5</v>
      </c>
      <c r="G124" s="165">
        <f>G137</f>
        <v>375.62759520000003</v>
      </c>
    </row>
    <row r="125" spans="1:7" ht="11.25">
      <c r="A125" s="91" t="s">
        <v>1</v>
      </c>
      <c r="B125" s="92" t="s">
        <v>2</v>
      </c>
      <c r="C125" s="113" t="s">
        <v>3</v>
      </c>
      <c r="D125" s="93" t="s">
        <v>80</v>
      </c>
      <c r="E125" s="109" t="s">
        <v>37</v>
      </c>
      <c r="F125" s="93" t="s">
        <v>5</v>
      </c>
      <c r="G125" s="94" t="s">
        <v>42</v>
      </c>
    </row>
    <row r="126" spans="1:7" ht="22.5">
      <c r="A126" s="276" t="s">
        <v>147</v>
      </c>
      <c r="B126" s="234">
        <v>1106</v>
      </c>
      <c r="C126" s="87" t="s">
        <v>992</v>
      </c>
      <c r="D126" s="182" t="s">
        <v>158</v>
      </c>
      <c r="E126" s="235">
        <v>4.21344</v>
      </c>
      <c r="F126" s="182">
        <v>1.03</v>
      </c>
      <c r="G126" s="90">
        <f aca="true" t="shared" si="3" ref="G126:G136">E126*F126</f>
        <v>4.339843200000001</v>
      </c>
    </row>
    <row r="127" spans="1:7" ht="33.75">
      <c r="A127" s="276" t="s">
        <v>147</v>
      </c>
      <c r="B127" s="234">
        <v>1358</v>
      </c>
      <c r="C127" s="87" t="s">
        <v>995</v>
      </c>
      <c r="D127" s="182" t="s">
        <v>154</v>
      </c>
      <c r="E127" s="235">
        <v>0.084</v>
      </c>
      <c r="F127" s="182">
        <v>51.8</v>
      </c>
      <c r="G127" s="90">
        <f t="shared" si="3"/>
        <v>4.3512</v>
      </c>
    </row>
    <row r="128" spans="1:7" ht="22.5">
      <c r="A128" s="276" t="s">
        <v>147</v>
      </c>
      <c r="B128" s="234">
        <v>1379</v>
      </c>
      <c r="C128" s="87" t="s">
        <v>996</v>
      </c>
      <c r="D128" s="182" t="s">
        <v>158</v>
      </c>
      <c r="E128" s="235">
        <v>25.91176</v>
      </c>
      <c r="F128" s="182">
        <v>0.8</v>
      </c>
      <c r="G128" s="90">
        <f t="shared" si="3"/>
        <v>20.729408000000003</v>
      </c>
    </row>
    <row r="129" spans="1:7" ht="22.5">
      <c r="A129" s="276" t="s">
        <v>147</v>
      </c>
      <c r="B129" s="234">
        <v>370</v>
      </c>
      <c r="C129" s="87" t="s">
        <v>983</v>
      </c>
      <c r="D129" s="182" t="s">
        <v>159</v>
      </c>
      <c r="E129" s="235">
        <v>0.09142</v>
      </c>
      <c r="F129" s="182">
        <v>135</v>
      </c>
      <c r="G129" s="90">
        <f t="shared" si="3"/>
        <v>12.3417</v>
      </c>
    </row>
    <row r="130" spans="1:7" ht="22.5">
      <c r="A130" s="276" t="s">
        <v>147</v>
      </c>
      <c r="B130" s="234">
        <v>43059</v>
      </c>
      <c r="C130" s="87" t="s">
        <v>979</v>
      </c>
      <c r="D130" s="182" t="s">
        <v>158</v>
      </c>
      <c r="E130" s="235">
        <v>3.0184</v>
      </c>
      <c r="F130" s="182">
        <v>7.27</v>
      </c>
      <c r="G130" s="90">
        <f t="shared" si="3"/>
        <v>21.943768</v>
      </c>
    </row>
    <row r="131" spans="1:7" ht="22.5">
      <c r="A131" s="276" t="s">
        <v>147</v>
      </c>
      <c r="B131" s="234">
        <v>4721</v>
      </c>
      <c r="C131" s="87" t="s">
        <v>1014</v>
      </c>
      <c r="D131" s="182" t="s">
        <v>159</v>
      </c>
      <c r="E131" s="235">
        <v>0.0511</v>
      </c>
      <c r="F131" s="182">
        <v>106.93</v>
      </c>
      <c r="G131" s="90">
        <f t="shared" si="3"/>
        <v>5.464123000000001</v>
      </c>
    </row>
    <row r="132" spans="1:7" ht="22.5">
      <c r="A132" s="276" t="s">
        <v>147</v>
      </c>
      <c r="B132" s="234">
        <v>4722</v>
      </c>
      <c r="C132" s="87" t="s">
        <v>1015</v>
      </c>
      <c r="D132" s="182" t="s">
        <v>159</v>
      </c>
      <c r="E132" s="235">
        <v>0.0056</v>
      </c>
      <c r="F132" s="182">
        <v>101.01</v>
      </c>
      <c r="G132" s="90">
        <f t="shared" si="3"/>
        <v>0.565656</v>
      </c>
    </row>
    <row r="133" spans="1:7" ht="22.5">
      <c r="A133" s="276" t="s">
        <v>147</v>
      </c>
      <c r="B133" s="234">
        <v>7258</v>
      </c>
      <c r="C133" s="87" t="s">
        <v>1026</v>
      </c>
      <c r="D133" s="182" t="s">
        <v>155</v>
      </c>
      <c r="E133" s="235">
        <v>85</v>
      </c>
      <c r="F133" s="182">
        <v>0.92</v>
      </c>
      <c r="G133" s="90">
        <f t="shared" si="3"/>
        <v>78.2</v>
      </c>
    </row>
    <row r="134" spans="1:7" ht="22.5">
      <c r="A134" s="276" t="s">
        <v>55</v>
      </c>
      <c r="B134" s="234">
        <v>93358</v>
      </c>
      <c r="C134" s="87" t="s">
        <v>124</v>
      </c>
      <c r="D134" s="182" t="s">
        <v>54</v>
      </c>
      <c r="E134" s="235">
        <v>0.144</v>
      </c>
      <c r="F134" s="182">
        <v>89.64</v>
      </c>
      <c r="G134" s="90">
        <f t="shared" si="3"/>
        <v>12.908159999999999</v>
      </c>
    </row>
    <row r="135" spans="1:7" ht="22.5">
      <c r="A135" s="276" t="s">
        <v>55</v>
      </c>
      <c r="B135" s="234">
        <v>88309</v>
      </c>
      <c r="C135" s="87" t="s">
        <v>141</v>
      </c>
      <c r="D135" s="182" t="s">
        <v>50</v>
      </c>
      <c r="E135" s="235">
        <v>2.35046</v>
      </c>
      <c r="F135" s="182">
        <v>30.87</v>
      </c>
      <c r="G135" s="90">
        <f t="shared" si="3"/>
        <v>72.5587002</v>
      </c>
    </row>
    <row r="136" spans="1:7" ht="22.5">
      <c r="A136" s="276" t="s">
        <v>55</v>
      </c>
      <c r="B136" s="234">
        <v>88316</v>
      </c>
      <c r="C136" s="87" t="s">
        <v>143</v>
      </c>
      <c r="D136" s="182" t="s">
        <v>50</v>
      </c>
      <c r="E136" s="235">
        <v>6.27648</v>
      </c>
      <c r="F136" s="182">
        <v>22.66</v>
      </c>
      <c r="G136" s="90">
        <f t="shared" si="3"/>
        <v>142.2250368</v>
      </c>
    </row>
    <row r="137" spans="1:7" ht="11.25">
      <c r="A137" s="89"/>
      <c r="B137" s="47"/>
      <c r="C137" s="87"/>
      <c r="D137" s="47"/>
      <c r="E137" s="110"/>
      <c r="F137" s="86" t="s">
        <v>39</v>
      </c>
      <c r="G137" s="88">
        <f>SUM(G126:G136)</f>
        <v>375.62759520000003</v>
      </c>
    </row>
    <row r="138" spans="1:7" ht="11.25">
      <c r="A138" s="200"/>
      <c r="B138" s="201"/>
      <c r="C138" s="97"/>
      <c r="D138" s="201"/>
      <c r="E138" s="202"/>
      <c r="F138" s="203"/>
      <c r="G138" s="131"/>
    </row>
    <row r="139" spans="1:7" s="166" customFormat="1" ht="12">
      <c r="A139" s="159"/>
      <c r="B139" s="160" t="s">
        <v>317</v>
      </c>
      <c r="C139" s="232" t="s">
        <v>498</v>
      </c>
      <c r="D139" s="233" t="s">
        <v>80</v>
      </c>
      <c r="E139" s="163"/>
      <c r="F139" s="164" t="s">
        <v>5</v>
      </c>
      <c r="G139" s="165">
        <f>G144</f>
        <v>441.1163</v>
      </c>
    </row>
    <row r="140" spans="1:7" ht="11.25">
      <c r="A140" s="91" t="s">
        <v>1</v>
      </c>
      <c r="B140" s="92" t="s">
        <v>2</v>
      </c>
      <c r="C140" s="113" t="s">
        <v>3</v>
      </c>
      <c r="D140" s="93" t="s">
        <v>80</v>
      </c>
      <c r="E140" s="109" t="s">
        <v>37</v>
      </c>
      <c r="F140" s="93" t="s">
        <v>5</v>
      </c>
      <c r="G140" s="94" t="s">
        <v>42</v>
      </c>
    </row>
    <row r="141" spans="1:7" ht="11.25">
      <c r="A141" s="89" t="s">
        <v>190</v>
      </c>
      <c r="B141" s="234" t="s">
        <v>497</v>
      </c>
      <c r="C141" s="87" t="s">
        <v>498</v>
      </c>
      <c r="D141" s="182" t="s">
        <v>80</v>
      </c>
      <c r="E141" s="235">
        <v>1</v>
      </c>
      <c r="F141" s="182">
        <v>432.8288</v>
      </c>
      <c r="G141" s="90">
        <f>E141*F141</f>
        <v>432.8288</v>
      </c>
    </row>
    <row r="142" spans="1:7" ht="22.5">
      <c r="A142" s="276" t="s">
        <v>55</v>
      </c>
      <c r="B142" s="234">
        <v>88248</v>
      </c>
      <c r="C142" s="87" t="s">
        <v>135</v>
      </c>
      <c r="D142" s="182" t="s">
        <v>50</v>
      </c>
      <c r="E142" s="235">
        <v>0.15</v>
      </c>
      <c r="F142" s="182">
        <v>23.81</v>
      </c>
      <c r="G142" s="90">
        <f>E142*F142</f>
        <v>3.5715</v>
      </c>
    </row>
    <row r="143" spans="1:7" ht="22.5">
      <c r="A143" s="276" t="s">
        <v>55</v>
      </c>
      <c r="B143" s="234">
        <v>88267</v>
      </c>
      <c r="C143" s="87" t="s">
        <v>140</v>
      </c>
      <c r="D143" s="182" t="s">
        <v>50</v>
      </c>
      <c r="E143" s="235">
        <v>0.15</v>
      </c>
      <c r="F143" s="182">
        <v>31.44</v>
      </c>
      <c r="G143" s="90">
        <f>E143*F143</f>
        <v>4.716</v>
      </c>
    </row>
    <row r="144" spans="1:7" ht="11.25">
      <c r="A144" s="89"/>
      <c r="B144" s="47"/>
      <c r="C144" s="87"/>
      <c r="D144" s="47"/>
      <c r="E144" s="110"/>
      <c r="F144" s="86" t="s">
        <v>39</v>
      </c>
      <c r="G144" s="88">
        <f>SUM(G141:G143)</f>
        <v>441.1163</v>
      </c>
    </row>
    <row r="145" spans="1:7" ht="11.25">
      <c r="A145" s="200"/>
      <c r="B145" s="201"/>
      <c r="C145" s="97"/>
      <c r="D145" s="201"/>
      <c r="E145" s="202"/>
      <c r="F145" s="203"/>
      <c r="G145" s="131"/>
    </row>
    <row r="146" spans="1:7" s="166" customFormat="1" ht="21">
      <c r="A146" s="159"/>
      <c r="B146" s="233" t="s">
        <v>321</v>
      </c>
      <c r="C146" s="232" t="s">
        <v>726</v>
      </c>
      <c r="D146" s="233" t="s">
        <v>80</v>
      </c>
      <c r="E146" s="163"/>
      <c r="F146" s="164" t="s">
        <v>5</v>
      </c>
      <c r="G146" s="165">
        <f>G152</f>
        <v>6.8142499999999995</v>
      </c>
    </row>
    <row r="147" spans="1:7" ht="11.25">
      <c r="A147" s="91" t="s">
        <v>1</v>
      </c>
      <c r="B147" s="92" t="s">
        <v>2</v>
      </c>
      <c r="C147" s="113" t="s">
        <v>3</v>
      </c>
      <c r="D147" s="93" t="s">
        <v>80</v>
      </c>
      <c r="E147" s="109" t="s">
        <v>37</v>
      </c>
      <c r="F147" s="93" t="s">
        <v>5</v>
      </c>
      <c r="G147" s="94" t="s">
        <v>42</v>
      </c>
    </row>
    <row r="148" spans="1:7" ht="33.75">
      <c r="A148" s="276" t="s">
        <v>147</v>
      </c>
      <c r="B148" s="234">
        <v>20078</v>
      </c>
      <c r="C148" s="87" t="s">
        <v>1012</v>
      </c>
      <c r="D148" s="182" t="s">
        <v>155</v>
      </c>
      <c r="E148" s="235">
        <v>0.02</v>
      </c>
      <c r="F148" s="182">
        <v>28.9</v>
      </c>
      <c r="G148" s="90">
        <f>E148*F148</f>
        <v>0.578</v>
      </c>
    </row>
    <row r="149" spans="1:7" ht="22.5">
      <c r="A149" s="276" t="s">
        <v>147</v>
      </c>
      <c r="B149" s="234">
        <v>834</v>
      </c>
      <c r="C149" s="87" t="s">
        <v>990</v>
      </c>
      <c r="D149" s="182" t="s">
        <v>155</v>
      </c>
      <c r="E149" s="235">
        <v>1</v>
      </c>
      <c r="F149" s="182">
        <v>3.75</v>
      </c>
      <c r="G149" s="90">
        <f>E149*F149</f>
        <v>3.75</v>
      </c>
    </row>
    <row r="150" spans="1:7" ht="22.5">
      <c r="A150" s="276" t="s">
        <v>55</v>
      </c>
      <c r="B150" s="234">
        <v>88248</v>
      </c>
      <c r="C150" s="87" t="s">
        <v>135</v>
      </c>
      <c r="D150" s="182" t="s">
        <v>50</v>
      </c>
      <c r="E150" s="235">
        <v>0.045</v>
      </c>
      <c r="F150" s="182">
        <v>23.81</v>
      </c>
      <c r="G150" s="90">
        <f>E150*F150</f>
        <v>1.07145</v>
      </c>
    </row>
    <row r="151" spans="1:7" ht="22.5">
      <c r="A151" s="276" t="s">
        <v>55</v>
      </c>
      <c r="B151" s="234">
        <v>88267</v>
      </c>
      <c r="C151" s="87" t="s">
        <v>140</v>
      </c>
      <c r="D151" s="182" t="s">
        <v>50</v>
      </c>
      <c r="E151" s="235">
        <v>0.045</v>
      </c>
      <c r="F151" s="182">
        <v>31.44</v>
      </c>
      <c r="G151" s="90">
        <f>E151*F151</f>
        <v>1.4148</v>
      </c>
    </row>
    <row r="152" spans="1:7" ht="11.25">
      <c r="A152" s="89"/>
      <c r="B152" s="47"/>
      <c r="C152" s="87"/>
      <c r="D152" s="47"/>
      <c r="E152" s="110"/>
      <c r="F152" s="86" t="s">
        <v>39</v>
      </c>
      <c r="G152" s="88">
        <f>SUM(G148:G151)</f>
        <v>6.8142499999999995</v>
      </c>
    </row>
    <row r="153" spans="1:7" ht="11.25">
      <c r="A153" s="200"/>
      <c r="B153" s="201"/>
      <c r="C153" s="97"/>
      <c r="D153" s="201"/>
      <c r="E153" s="202"/>
      <c r="F153" s="203"/>
      <c r="G153" s="131"/>
    </row>
    <row r="154" spans="1:7" s="166" customFormat="1" ht="21">
      <c r="A154" s="159"/>
      <c r="B154" s="233" t="s">
        <v>322</v>
      </c>
      <c r="C154" s="232" t="s">
        <v>727</v>
      </c>
      <c r="D154" s="233" t="s">
        <v>80</v>
      </c>
      <c r="E154" s="163"/>
      <c r="F154" s="164" t="s">
        <v>5</v>
      </c>
      <c r="G154" s="165">
        <f>G162</f>
        <v>23.768135</v>
      </c>
    </row>
    <row r="155" spans="1:7" ht="11.25">
      <c r="A155" s="91" t="s">
        <v>1</v>
      </c>
      <c r="B155" s="92" t="s">
        <v>2</v>
      </c>
      <c r="C155" s="113" t="s">
        <v>3</v>
      </c>
      <c r="D155" s="93" t="s">
        <v>80</v>
      </c>
      <c r="E155" s="109" t="s">
        <v>37</v>
      </c>
      <c r="F155" s="93" t="s">
        <v>5</v>
      </c>
      <c r="G155" s="282" t="s">
        <v>42</v>
      </c>
    </row>
    <row r="156" spans="1:7" ht="22.5">
      <c r="A156" s="276" t="s">
        <v>147</v>
      </c>
      <c r="B156" s="234">
        <v>122</v>
      </c>
      <c r="C156" s="87" t="s">
        <v>980</v>
      </c>
      <c r="D156" s="182" t="s">
        <v>155</v>
      </c>
      <c r="E156" s="235">
        <v>0.02</v>
      </c>
      <c r="F156" s="182">
        <v>70.01</v>
      </c>
      <c r="G156" s="90">
        <f aca="true" t="shared" si="4" ref="G156:G161">E156*F156</f>
        <v>1.4002000000000001</v>
      </c>
    </row>
    <row r="157" spans="1:7" ht="22.5">
      <c r="A157" s="276" t="s">
        <v>147</v>
      </c>
      <c r="B157" s="234">
        <v>20083</v>
      </c>
      <c r="C157" s="87" t="s">
        <v>1024</v>
      </c>
      <c r="D157" s="182" t="s">
        <v>155</v>
      </c>
      <c r="E157" s="234">
        <v>0.025</v>
      </c>
      <c r="F157" s="182">
        <v>79.33</v>
      </c>
      <c r="G157" s="90">
        <f t="shared" si="4"/>
        <v>1.98325</v>
      </c>
    </row>
    <row r="158" spans="1:7" ht="22.5">
      <c r="A158" s="276" t="s">
        <v>147</v>
      </c>
      <c r="B158" s="234">
        <v>38383</v>
      </c>
      <c r="C158" s="87" t="s">
        <v>1005</v>
      </c>
      <c r="D158" s="182" t="s">
        <v>155</v>
      </c>
      <c r="E158" s="235">
        <v>0.0625</v>
      </c>
      <c r="F158" s="182">
        <v>2.39</v>
      </c>
      <c r="G158" s="90">
        <f t="shared" si="4"/>
        <v>0.149375</v>
      </c>
    </row>
    <row r="159" spans="1:7" ht="22.5">
      <c r="A159" s="276" t="s">
        <v>190</v>
      </c>
      <c r="B159" s="234" t="s">
        <v>506</v>
      </c>
      <c r="C159" s="87" t="s">
        <v>272</v>
      </c>
      <c r="D159" s="182" t="s">
        <v>80</v>
      </c>
      <c r="E159" s="235">
        <v>1</v>
      </c>
      <c r="F159" s="182">
        <v>9.68256</v>
      </c>
      <c r="G159" s="90">
        <f t="shared" si="4"/>
        <v>9.68256</v>
      </c>
    </row>
    <row r="160" spans="1:7" ht="22.5">
      <c r="A160" s="276" t="s">
        <v>55</v>
      </c>
      <c r="B160" s="234">
        <v>88248</v>
      </c>
      <c r="C160" s="87" t="s">
        <v>135</v>
      </c>
      <c r="D160" s="182" t="s">
        <v>50</v>
      </c>
      <c r="E160" s="234">
        <v>0.191</v>
      </c>
      <c r="F160" s="182">
        <v>23.81</v>
      </c>
      <c r="G160" s="90">
        <f t="shared" si="4"/>
        <v>4.5477099999999995</v>
      </c>
    </row>
    <row r="161" spans="1:7" ht="22.5">
      <c r="A161" s="276" t="s">
        <v>55</v>
      </c>
      <c r="B161" s="234">
        <v>88267</v>
      </c>
      <c r="C161" s="87" t="s">
        <v>140</v>
      </c>
      <c r="D161" s="182" t="s">
        <v>50</v>
      </c>
      <c r="E161" s="234">
        <v>0.191</v>
      </c>
      <c r="F161" s="182">
        <v>31.44</v>
      </c>
      <c r="G161" s="90">
        <f t="shared" si="4"/>
        <v>6.00504</v>
      </c>
    </row>
    <row r="162" spans="1:7" ht="11.25">
      <c r="A162" s="89"/>
      <c r="B162" s="47"/>
      <c r="C162" s="87"/>
      <c r="D162" s="47"/>
      <c r="E162" s="110"/>
      <c r="F162" s="86" t="s">
        <v>39</v>
      </c>
      <c r="G162" s="88">
        <f>SUM(G156:G161)</f>
        <v>23.768135</v>
      </c>
    </row>
    <row r="163" spans="1:7" ht="11.25">
      <c r="A163" s="200"/>
      <c r="B163" s="201"/>
      <c r="C163" s="97"/>
      <c r="D163" s="201"/>
      <c r="E163" s="202"/>
      <c r="F163" s="203"/>
      <c r="G163" s="131"/>
    </row>
    <row r="164" spans="1:7" s="166" customFormat="1" ht="12">
      <c r="A164" s="159"/>
      <c r="B164" s="233" t="s">
        <v>323</v>
      </c>
      <c r="C164" s="263" t="s">
        <v>520</v>
      </c>
      <c r="D164" s="233" t="s">
        <v>80</v>
      </c>
      <c r="E164" s="163"/>
      <c r="F164" s="164" t="s">
        <v>5</v>
      </c>
      <c r="G164" s="165">
        <f>G169</f>
        <v>32.1283</v>
      </c>
    </row>
    <row r="165" spans="1:7" ht="11.25">
      <c r="A165" s="91" t="s">
        <v>1</v>
      </c>
      <c r="B165" s="92" t="s">
        <v>2</v>
      </c>
      <c r="C165" s="113" t="s">
        <v>3</v>
      </c>
      <c r="D165" s="93" t="s">
        <v>80</v>
      </c>
      <c r="E165" s="109" t="s">
        <v>37</v>
      </c>
      <c r="F165" s="93" t="s">
        <v>5</v>
      </c>
      <c r="G165" s="94" t="s">
        <v>42</v>
      </c>
    </row>
    <row r="166" spans="1:7" ht="11.25">
      <c r="A166" s="89" t="s">
        <v>190</v>
      </c>
      <c r="B166" s="234" t="s">
        <v>519</v>
      </c>
      <c r="C166" s="87" t="s">
        <v>520</v>
      </c>
      <c r="D166" s="182" t="s">
        <v>80</v>
      </c>
      <c r="E166" s="235">
        <v>1</v>
      </c>
      <c r="F166" s="182">
        <v>26.240000000000002</v>
      </c>
      <c r="G166" s="90">
        <f>E166*F166</f>
        <v>26.240000000000002</v>
      </c>
    </row>
    <row r="167" spans="1:7" ht="22.5">
      <c r="A167" s="276" t="s">
        <v>55</v>
      </c>
      <c r="B167" s="234">
        <v>88309</v>
      </c>
      <c r="C167" s="87" t="s">
        <v>141</v>
      </c>
      <c r="D167" s="182" t="s">
        <v>50</v>
      </c>
      <c r="E167" s="234">
        <v>0.11</v>
      </c>
      <c r="F167" s="182">
        <v>30.87</v>
      </c>
      <c r="G167" s="90">
        <f>E167*F167</f>
        <v>3.3957</v>
      </c>
    </row>
    <row r="168" spans="1:7" ht="22.5">
      <c r="A168" s="276" t="s">
        <v>55</v>
      </c>
      <c r="B168" s="234">
        <v>88316</v>
      </c>
      <c r="C168" s="87" t="s">
        <v>143</v>
      </c>
      <c r="D168" s="182" t="s">
        <v>50</v>
      </c>
      <c r="E168" s="234">
        <v>0.11</v>
      </c>
      <c r="F168" s="182">
        <v>22.66</v>
      </c>
      <c r="G168" s="90">
        <f>E168*F168</f>
        <v>2.4926</v>
      </c>
    </row>
    <row r="169" spans="1:7" ht="11.25">
      <c r="A169" s="89"/>
      <c r="B169" s="47"/>
      <c r="C169" s="87"/>
      <c r="D169" s="47"/>
      <c r="E169" s="110"/>
      <c r="F169" s="86" t="s">
        <v>39</v>
      </c>
      <c r="G169" s="88">
        <f>SUM(G166:G168)</f>
        <v>32.1283</v>
      </c>
    </row>
    <row r="170" spans="1:7" ht="11.25">
      <c r="A170" s="200"/>
      <c r="B170" s="201"/>
      <c r="C170" s="97"/>
      <c r="D170" s="201"/>
      <c r="E170" s="202"/>
      <c r="F170" s="203"/>
      <c r="G170" s="131"/>
    </row>
    <row r="171" spans="1:7" s="166" customFormat="1" ht="12">
      <c r="A171" s="159"/>
      <c r="B171" s="233" t="s">
        <v>324</v>
      </c>
      <c r="C171" s="263" t="s">
        <v>522</v>
      </c>
      <c r="D171" s="233" t="s">
        <v>80</v>
      </c>
      <c r="E171" s="163"/>
      <c r="F171" s="164" t="s">
        <v>5</v>
      </c>
      <c r="G171" s="165">
        <f>G176</f>
        <v>46.8883</v>
      </c>
    </row>
    <row r="172" spans="1:7" ht="11.25">
      <c r="A172" s="91" t="s">
        <v>1</v>
      </c>
      <c r="B172" s="92" t="s">
        <v>2</v>
      </c>
      <c r="C172" s="113" t="s">
        <v>3</v>
      </c>
      <c r="D172" s="93" t="s">
        <v>80</v>
      </c>
      <c r="E172" s="109" t="s">
        <v>37</v>
      </c>
      <c r="F172" s="93" t="s">
        <v>5</v>
      </c>
      <c r="G172" s="94" t="s">
        <v>42</v>
      </c>
    </row>
    <row r="173" spans="1:7" ht="11.25">
      <c r="A173" s="89" t="s">
        <v>190</v>
      </c>
      <c r="B173" s="234" t="s">
        <v>521</v>
      </c>
      <c r="C173" s="87" t="s">
        <v>522</v>
      </c>
      <c r="D173" s="182" t="s">
        <v>80</v>
      </c>
      <c r="E173" s="235">
        <v>1</v>
      </c>
      <c r="F173" s="182">
        <v>41</v>
      </c>
      <c r="G173" s="90">
        <f>E173*F173</f>
        <v>41</v>
      </c>
    </row>
    <row r="174" spans="1:7" ht="22.5">
      <c r="A174" s="276" t="s">
        <v>55</v>
      </c>
      <c r="B174" s="234">
        <v>88309</v>
      </c>
      <c r="C174" s="87" t="s">
        <v>141</v>
      </c>
      <c r="D174" s="182" t="s">
        <v>50</v>
      </c>
      <c r="E174" s="234">
        <v>0.11</v>
      </c>
      <c r="F174" s="182">
        <v>30.87</v>
      </c>
      <c r="G174" s="90">
        <f>E174*F174</f>
        <v>3.3957</v>
      </c>
    </row>
    <row r="175" spans="1:7" ht="22.5">
      <c r="A175" s="276" t="s">
        <v>55</v>
      </c>
      <c r="B175" s="234">
        <v>88316</v>
      </c>
      <c r="C175" s="87" t="s">
        <v>143</v>
      </c>
      <c r="D175" s="182" t="s">
        <v>50</v>
      </c>
      <c r="E175" s="234">
        <v>0.11</v>
      </c>
      <c r="F175" s="182">
        <v>22.66</v>
      </c>
      <c r="G175" s="90">
        <f>E175*F175</f>
        <v>2.4926</v>
      </c>
    </row>
    <row r="176" spans="1:7" ht="11.25">
      <c r="A176" s="89"/>
      <c r="B176" s="47"/>
      <c r="C176" s="87"/>
      <c r="D176" s="47"/>
      <c r="E176" s="110"/>
      <c r="F176" s="86" t="s">
        <v>39</v>
      </c>
      <c r="G176" s="88">
        <f>SUM(G173:G175)</f>
        <v>46.8883</v>
      </c>
    </row>
    <row r="177" spans="1:7" ht="11.25">
      <c r="A177" s="200"/>
      <c r="B177" s="201"/>
      <c r="C177" s="97"/>
      <c r="D177" s="201"/>
      <c r="E177" s="202"/>
      <c r="F177" s="203"/>
      <c r="G177" s="131"/>
    </row>
    <row r="178" spans="1:7" s="166" customFormat="1" ht="21">
      <c r="A178" s="159"/>
      <c r="B178" s="233" t="s">
        <v>326</v>
      </c>
      <c r="C178" s="232" t="s">
        <v>728</v>
      </c>
      <c r="D178" s="233" t="s">
        <v>80</v>
      </c>
      <c r="E178" s="163"/>
      <c r="F178" s="164" t="s">
        <v>5</v>
      </c>
      <c r="G178" s="165">
        <f>G185</f>
        <v>6543.4002</v>
      </c>
    </row>
    <row r="179" spans="1:7" ht="11.25">
      <c r="A179" s="91" t="s">
        <v>1</v>
      </c>
      <c r="B179" s="92" t="s">
        <v>2</v>
      </c>
      <c r="C179" s="113" t="s">
        <v>3</v>
      </c>
      <c r="D179" s="93" t="s">
        <v>80</v>
      </c>
      <c r="E179" s="109" t="s">
        <v>37</v>
      </c>
      <c r="F179" s="93" t="s">
        <v>5</v>
      </c>
      <c r="G179" s="94" t="s">
        <v>42</v>
      </c>
    </row>
    <row r="180" spans="1:7" ht="22.5">
      <c r="A180" s="276" t="s">
        <v>147</v>
      </c>
      <c r="B180" s="234">
        <v>10507</v>
      </c>
      <c r="C180" s="87" t="s">
        <v>1031</v>
      </c>
      <c r="D180" s="182" t="s">
        <v>154</v>
      </c>
      <c r="E180" s="235">
        <v>13.3</v>
      </c>
      <c r="F180" s="182">
        <v>323.13</v>
      </c>
      <c r="G180" s="90">
        <f>E180*F180</f>
        <v>4297.629</v>
      </c>
    </row>
    <row r="181" spans="1:7" ht="33.75">
      <c r="A181" s="276" t="s">
        <v>147</v>
      </c>
      <c r="B181" s="234">
        <v>11499</v>
      </c>
      <c r="C181" s="87" t="s">
        <v>1009</v>
      </c>
      <c r="D181" s="182" t="s">
        <v>155</v>
      </c>
      <c r="E181" s="235">
        <v>2</v>
      </c>
      <c r="F181" s="182">
        <v>913.32</v>
      </c>
      <c r="G181" s="90">
        <f>E181*F181</f>
        <v>1826.64</v>
      </c>
    </row>
    <row r="182" spans="1:7" ht="33.75">
      <c r="A182" s="276" t="s">
        <v>147</v>
      </c>
      <c r="B182" s="234">
        <v>11522</v>
      </c>
      <c r="C182" s="87" t="s">
        <v>1021</v>
      </c>
      <c r="D182" s="182" t="s">
        <v>155</v>
      </c>
      <c r="E182" s="235">
        <v>2</v>
      </c>
      <c r="F182" s="182">
        <v>14.28</v>
      </c>
      <c r="G182" s="90">
        <f>E182*F182</f>
        <v>28.56</v>
      </c>
    </row>
    <row r="183" spans="1:7" ht="67.5">
      <c r="A183" s="276" t="s">
        <v>147</v>
      </c>
      <c r="B183" s="234">
        <v>3104</v>
      </c>
      <c r="C183" s="87" t="s">
        <v>999</v>
      </c>
      <c r="D183" s="182" t="s">
        <v>161</v>
      </c>
      <c r="E183" s="235">
        <v>2</v>
      </c>
      <c r="F183" s="182">
        <v>169.47</v>
      </c>
      <c r="G183" s="90">
        <f>E183*F183</f>
        <v>338.94</v>
      </c>
    </row>
    <row r="184" spans="1:7" ht="22.5">
      <c r="A184" s="276" t="s">
        <v>55</v>
      </c>
      <c r="B184" s="234">
        <v>88325</v>
      </c>
      <c r="C184" s="87" t="s">
        <v>145</v>
      </c>
      <c r="D184" s="182" t="s">
        <v>50</v>
      </c>
      <c r="E184" s="235">
        <v>2.13</v>
      </c>
      <c r="F184" s="182">
        <v>24.24</v>
      </c>
      <c r="G184" s="90">
        <f>E184*F184</f>
        <v>51.63119999999999</v>
      </c>
    </row>
    <row r="185" spans="1:7" ht="11.25">
      <c r="A185" s="89"/>
      <c r="B185" s="47"/>
      <c r="C185" s="87"/>
      <c r="D185" s="47"/>
      <c r="E185" s="110"/>
      <c r="F185" s="86" t="s">
        <v>39</v>
      </c>
      <c r="G185" s="88">
        <f>SUM(G180:G184)</f>
        <v>6543.4002</v>
      </c>
    </row>
    <row r="186" spans="1:7" ht="11.25">
      <c r="A186" s="200"/>
      <c r="B186" s="201"/>
      <c r="C186" s="97"/>
      <c r="D186" s="201"/>
      <c r="E186" s="202"/>
      <c r="F186" s="203"/>
      <c r="G186" s="131"/>
    </row>
    <row r="187" spans="1:7" s="166" customFormat="1" ht="31.5">
      <c r="A187" s="159"/>
      <c r="B187" s="233" t="s">
        <v>729</v>
      </c>
      <c r="C187" s="232" t="s">
        <v>730</v>
      </c>
      <c r="D187" s="233" t="s">
        <v>83</v>
      </c>
      <c r="E187" s="163"/>
      <c r="F187" s="164" t="s">
        <v>5</v>
      </c>
      <c r="G187" s="165">
        <f>G195</f>
        <v>1221.1786530000002</v>
      </c>
    </row>
    <row r="188" spans="1:7" ht="11.25">
      <c r="A188" s="91" t="s">
        <v>1</v>
      </c>
      <c r="B188" s="92" t="s">
        <v>2</v>
      </c>
      <c r="C188" s="113" t="s">
        <v>3</v>
      </c>
      <c r="D188" s="93" t="s">
        <v>80</v>
      </c>
      <c r="E188" s="109" t="s">
        <v>37</v>
      </c>
      <c r="F188" s="93" t="s">
        <v>5</v>
      </c>
      <c r="G188" s="94" t="s">
        <v>42</v>
      </c>
    </row>
    <row r="189" spans="1:7" ht="22.5">
      <c r="A189" s="276" t="s">
        <v>147</v>
      </c>
      <c r="B189" s="234">
        <v>142</v>
      </c>
      <c r="C189" s="87" t="s">
        <v>1023</v>
      </c>
      <c r="D189" s="182" t="s">
        <v>162</v>
      </c>
      <c r="E189" s="234">
        <v>0.8829</v>
      </c>
      <c r="F189" s="182">
        <v>35.06</v>
      </c>
      <c r="G189" s="90">
        <f aca="true" t="shared" si="5" ref="G189:G194">E189*F189</f>
        <v>30.954474</v>
      </c>
    </row>
    <row r="190" spans="1:7" ht="45">
      <c r="A190" s="276" t="s">
        <v>147</v>
      </c>
      <c r="B190" s="234">
        <v>36888</v>
      </c>
      <c r="C190" s="87" t="s">
        <v>1002</v>
      </c>
      <c r="D190" s="182" t="s">
        <v>157</v>
      </c>
      <c r="E190" s="235">
        <v>6.8504</v>
      </c>
      <c r="F190" s="182">
        <v>34.46</v>
      </c>
      <c r="G190" s="90">
        <f t="shared" si="5"/>
        <v>236.064784</v>
      </c>
    </row>
    <row r="191" spans="1:7" ht="33.75">
      <c r="A191" s="276" t="s">
        <v>147</v>
      </c>
      <c r="B191" s="234">
        <v>4914</v>
      </c>
      <c r="C191" s="87" t="s">
        <v>1018</v>
      </c>
      <c r="D191" s="182" t="s">
        <v>154</v>
      </c>
      <c r="E191" s="235">
        <v>1</v>
      </c>
      <c r="F191" s="182">
        <v>936.25</v>
      </c>
      <c r="G191" s="90">
        <f t="shared" si="5"/>
        <v>936.25</v>
      </c>
    </row>
    <row r="192" spans="1:7" ht="33.75">
      <c r="A192" s="276" t="s">
        <v>147</v>
      </c>
      <c r="B192" s="234">
        <v>7568</v>
      </c>
      <c r="C192" s="87" t="s">
        <v>987</v>
      </c>
      <c r="D192" s="182" t="s">
        <v>155</v>
      </c>
      <c r="E192" s="235">
        <v>4.72</v>
      </c>
      <c r="F192" s="182">
        <v>0.61</v>
      </c>
      <c r="G192" s="90">
        <f t="shared" si="5"/>
        <v>2.8792</v>
      </c>
    </row>
    <row r="193" spans="1:7" ht="22.5">
      <c r="A193" s="276" t="s">
        <v>55</v>
      </c>
      <c r="B193" s="234">
        <v>88309</v>
      </c>
      <c r="C193" s="87" t="s">
        <v>141</v>
      </c>
      <c r="D193" s="182" t="s">
        <v>50</v>
      </c>
      <c r="E193" s="234">
        <v>0.3563</v>
      </c>
      <c r="F193" s="182">
        <v>30.87</v>
      </c>
      <c r="G193" s="90">
        <f t="shared" si="5"/>
        <v>10.998981</v>
      </c>
    </row>
    <row r="194" spans="1:7" ht="22.5">
      <c r="A194" s="276" t="s">
        <v>55</v>
      </c>
      <c r="B194" s="234">
        <v>88316</v>
      </c>
      <c r="C194" s="87" t="s">
        <v>143</v>
      </c>
      <c r="D194" s="182" t="s">
        <v>50</v>
      </c>
      <c r="E194" s="234">
        <v>0.1779</v>
      </c>
      <c r="F194" s="182">
        <v>22.66</v>
      </c>
      <c r="G194" s="90">
        <f t="shared" si="5"/>
        <v>4.031214</v>
      </c>
    </row>
    <row r="195" spans="1:7" ht="11.25">
      <c r="A195" s="89"/>
      <c r="B195" s="47"/>
      <c r="C195" s="87"/>
      <c r="D195" s="47"/>
      <c r="E195" s="110"/>
      <c r="F195" s="86" t="s">
        <v>39</v>
      </c>
      <c r="G195" s="88">
        <f>SUM(G189:G194)</f>
        <v>1221.1786530000002</v>
      </c>
    </row>
    <row r="196" spans="1:7" ht="11.25">
      <c r="A196" s="200"/>
      <c r="B196" s="201"/>
      <c r="C196" s="97"/>
      <c r="D196" s="201"/>
      <c r="E196" s="202"/>
      <c r="F196" s="203"/>
      <c r="G196" s="131"/>
    </row>
    <row r="197" spans="1:7" s="166" customFormat="1" ht="21">
      <c r="A197" s="159"/>
      <c r="B197" s="233" t="s">
        <v>731</v>
      </c>
      <c r="C197" s="232" t="s">
        <v>732</v>
      </c>
      <c r="D197" s="233" t="s">
        <v>83</v>
      </c>
      <c r="E197" s="163"/>
      <c r="F197" s="164" t="s">
        <v>5</v>
      </c>
      <c r="G197" s="165">
        <f>G202</f>
        <v>31.200680000000002</v>
      </c>
    </row>
    <row r="198" spans="1:7" ht="11.25">
      <c r="A198" s="91" t="s">
        <v>1</v>
      </c>
      <c r="B198" s="92" t="s">
        <v>2</v>
      </c>
      <c r="C198" s="113" t="s">
        <v>3</v>
      </c>
      <c r="D198" s="93" t="s">
        <v>80</v>
      </c>
      <c r="E198" s="109" t="s">
        <v>37</v>
      </c>
      <c r="F198" s="93" t="s">
        <v>5</v>
      </c>
      <c r="G198" s="94" t="s">
        <v>42</v>
      </c>
    </row>
    <row r="199" spans="1:7" ht="22.5">
      <c r="A199" s="276" t="s">
        <v>147</v>
      </c>
      <c r="B199" s="234">
        <v>7304</v>
      </c>
      <c r="C199" s="87" t="s">
        <v>1027</v>
      </c>
      <c r="D199" s="182" t="s">
        <v>156</v>
      </c>
      <c r="E199" s="235">
        <v>0.33</v>
      </c>
      <c r="F199" s="182">
        <v>78.48</v>
      </c>
      <c r="G199" s="90">
        <f>E199*F199</f>
        <v>25.898400000000002</v>
      </c>
    </row>
    <row r="200" spans="1:7" ht="22.5">
      <c r="A200" s="276" t="s">
        <v>55</v>
      </c>
      <c r="B200" s="234">
        <v>88310</v>
      </c>
      <c r="C200" s="87" t="s">
        <v>142</v>
      </c>
      <c r="D200" s="182" t="s">
        <v>50</v>
      </c>
      <c r="E200" s="234">
        <v>0.13</v>
      </c>
      <c r="F200" s="182">
        <v>32.42</v>
      </c>
      <c r="G200" s="90">
        <f>E200*F200</f>
        <v>4.214600000000001</v>
      </c>
    </row>
    <row r="201" spans="1:7" ht="22.5">
      <c r="A201" s="276" t="s">
        <v>55</v>
      </c>
      <c r="B201" s="234">
        <v>88316</v>
      </c>
      <c r="C201" s="87" t="s">
        <v>143</v>
      </c>
      <c r="D201" s="182" t="s">
        <v>50</v>
      </c>
      <c r="E201" s="234">
        <v>0.048</v>
      </c>
      <c r="F201" s="182">
        <v>22.66</v>
      </c>
      <c r="G201" s="90">
        <f>E201*F201</f>
        <v>1.08768</v>
      </c>
    </row>
    <row r="202" spans="1:7" ht="11.25">
      <c r="A202" s="89"/>
      <c r="B202" s="47"/>
      <c r="C202" s="87"/>
      <c r="D202" s="47"/>
      <c r="E202" s="110"/>
      <c r="F202" s="86" t="s">
        <v>39</v>
      </c>
      <c r="G202" s="88">
        <f>SUM(G199:G201)</f>
        <v>31.200680000000002</v>
      </c>
    </row>
    <row r="203" spans="1:7" ht="11.25">
      <c r="A203" s="200"/>
      <c r="B203" s="201"/>
      <c r="C203" s="97"/>
      <c r="D203" s="201"/>
      <c r="E203" s="202"/>
      <c r="F203" s="203"/>
      <c r="G203" s="131"/>
    </row>
    <row r="204" spans="1:7" s="166" customFormat="1" ht="42">
      <c r="A204" s="159"/>
      <c r="B204" s="160" t="s">
        <v>767</v>
      </c>
      <c r="C204" s="232" t="s">
        <v>411</v>
      </c>
      <c r="D204" s="233" t="s">
        <v>80</v>
      </c>
      <c r="E204" s="163"/>
      <c r="F204" s="164" t="s">
        <v>5</v>
      </c>
      <c r="G204" s="165">
        <f>G212</f>
        <v>691.5473499999999</v>
      </c>
    </row>
    <row r="205" spans="1:7" ht="11.25">
      <c r="A205" s="91" t="s">
        <v>1</v>
      </c>
      <c r="B205" s="92" t="s">
        <v>2</v>
      </c>
      <c r="C205" s="113" t="s">
        <v>3</v>
      </c>
      <c r="D205" s="93" t="s">
        <v>80</v>
      </c>
      <c r="E205" s="109" t="s">
        <v>37</v>
      </c>
      <c r="F205" s="93" t="s">
        <v>5</v>
      </c>
      <c r="G205" s="94" t="s">
        <v>42</v>
      </c>
    </row>
    <row r="206" spans="1:7" ht="45">
      <c r="A206" s="276" t="s">
        <v>147</v>
      </c>
      <c r="B206" s="234">
        <v>1525</v>
      </c>
      <c r="C206" s="87" t="s">
        <v>998</v>
      </c>
      <c r="D206" s="182" t="s">
        <v>159</v>
      </c>
      <c r="E206" s="235">
        <v>1.103</v>
      </c>
      <c r="F206" s="182">
        <v>591.29</v>
      </c>
      <c r="G206" s="90">
        <f aca="true" t="shared" si="6" ref="G206:G211">E206*F206</f>
        <v>652.19287</v>
      </c>
    </row>
    <row r="207" spans="1:7" ht="33.75">
      <c r="A207" s="276" t="s">
        <v>55</v>
      </c>
      <c r="B207" s="234">
        <v>90587</v>
      </c>
      <c r="C207" s="87" t="s">
        <v>90</v>
      </c>
      <c r="D207" s="182" t="s">
        <v>88</v>
      </c>
      <c r="E207" s="235">
        <v>0.131</v>
      </c>
      <c r="F207" s="182">
        <v>0.43</v>
      </c>
      <c r="G207" s="90">
        <f t="shared" si="6"/>
        <v>0.05633</v>
      </c>
    </row>
    <row r="208" spans="1:7" ht="33.75">
      <c r="A208" s="276" t="s">
        <v>55</v>
      </c>
      <c r="B208" s="234">
        <v>90586</v>
      </c>
      <c r="C208" s="87" t="s">
        <v>87</v>
      </c>
      <c r="D208" s="182" t="s">
        <v>85</v>
      </c>
      <c r="E208" s="235">
        <v>0.068</v>
      </c>
      <c r="F208" s="182">
        <v>1.1</v>
      </c>
      <c r="G208" s="90">
        <f t="shared" si="6"/>
        <v>0.0748</v>
      </c>
    </row>
    <row r="209" spans="1:7" ht="22.5">
      <c r="A209" s="276" t="s">
        <v>55</v>
      </c>
      <c r="B209" s="2">
        <v>88262</v>
      </c>
      <c r="C209" s="87" t="s">
        <v>138</v>
      </c>
      <c r="D209" s="182" t="s">
        <v>50</v>
      </c>
      <c r="E209" s="235">
        <v>0.199</v>
      </c>
      <c r="F209" s="182">
        <v>30.5</v>
      </c>
      <c r="G209" s="90">
        <f t="shared" si="6"/>
        <v>6.069500000000001</v>
      </c>
    </row>
    <row r="210" spans="1:7" ht="22.5">
      <c r="A210" s="276" t="s">
        <v>55</v>
      </c>
      <c r="B210" s="234">
        <v>88309</v>
      </c>
      <c r="C210" s="87" t="s">
        <v>141</v>
      </c>
      <c r="D210" s="182" t="s">
        <v>50</v>
      </c>
      <c r="E210" s="235">
        <v>0.199</v>
      </c>
      <c r="F210" s="182">
        <v>30.87</v>
      </c>
      <c r="G210" s="90">
        <f t="shared" si="6"/>
        <v>6.14313</v>
      </c>
    </row>
    <row r="211" spans="1:7" ht="22.5">
      <c r="A211" s="276" t="s">
        <v>55</v>
      </c>
      <c r="B211" s="234">
        <v>88316</v>
      </c>
      <c r="C211" s="87" t="s">
        <v>143</v>
      </c>
      <c r="D211" s="182" t="s">
        <v>50</v>
      </c>
      <c r="E211" s="235">
        <v>1.192</v>
      </c>
      <c r="F211" s="182">
        <v>22.66</v>
      </c>
      <c r="G211" s="90">
        <f t="shared" si="6"/>
        <v>27.01072</v>
      </c>
    </row>
    <row r="212" spans="1:7" ht="11.25">
      <c r="A212" s="89"/>
      <c r="B212" s="47"/>
      <c r="C212" s="87"/>
      <c r="D212" s="47"/>
      <c r="E212" s="110"/>
      <c r="F212" s="86" t="s">
        <v>39</v>
      </c>
      <c r="G212" s="88">
        <f>SUM(G206:G211)</f>
        <v>691.5473499999999</v>
      </c>
    </row>
    <row r="213" spans="1:7" ht="11.25">
      <c r="A213" s="200"/>
      <c r="B213" s="201"/>
      <c r="C213" s="97"/>
      <c r="D213" s="201"/>
      <c r="E213" s="202"/>
      <c r="F213" s="203"/>
      <c r="G213" s="131"/>
    </row>
    <row r="214" spans="1:7" s="166" customFormat="1" ht="52.5">
      <c r="A214" s="159"/>
      <c r="B214" s="160" t="s">
        <v>328</v>
      </c>
      <c r="C214" s="232" t="s">
        <v>412</v>
      </c>
      <c r="D214" s="233" t="s">
        <v>54</v>
      </c>
      <c r="E214" s="163"/>
      <c r="F214" s="164" t="s">
        <v>5</v>
      </c>
      <c r="G214" s="165">
        <f>G222</f>
        <v>688.9208699999999</v>
      </c>
    </row>
    <row r="215" spans="1:7" ht="11.25">
      <c r="A215" s="92" t="s">
        <v>1</v>
      </c>
      <c r="B215" s="92" t="s">
        <v>2</v>
      </c>
      <c r="C215" s="113" t="s">
        <v>3</v>
      </c>
      <c r="D215" s="93" t="s">
        <v>80</v>
      </c>
      <c r="E215" s="109" t="s">
        <v>37</v>
      </c>
      <c r="F215" s="93" t="s">
        <v>5</v>
      </c>
      <c r="G215" s="93" t="s">
        <v>42</v>
      </c>
    </row>
    <row r="216" spans="1:7" ht="45">
      <c r="A216" s="277" t="s">
        <v>147</v>
      </c>
      <c r="B216" s="234">
        <v>1525</v>
      </c>
      <c r="C216" s="87" t="s">
        <v>998</v>
      </c>
      <c r="D216" s="182" t="s">
        <v>159</v>
      </c>
      <c r="E216" s="235">
        <v>1.103</v>
      </c>
      <c r="F216" s="182">
        <v>591.29</v>
      </c>
      <c r="G216" s="90">
        <f aca="true" t="shared" si="7" ref="G216:G221">E216*F216</f>
        <v>652.19287</v>
      </c>
    </row>
    <row r="217" spans="1:7" ht="33.75">
      <c r="A217" s="277" t="s">
        <v>55</v>
      </c>
      <c r="B217" s="234">
        <v>90587</v>
      </c>
      <c r="C217" s="87" t="s">
        <v>90</v>
      </c>
      <c r="D217" s="182" t="s">
        <v>88</v>
      </c>
      <c r="E217" s="235">
        <v>0.136</v>
      </c>
      <c r="F217" s="182">
        <v>0.43</v>
      </c>
      <c r="G217" s="90">
        <f t="shared" si="7"/>
        <v>0.058480000000000004</v>
      </c>
    </row>
    <row r="218" spans="1:7" ht="33.75">
      <c r="A218" s="277" t="s">
        <v>55</v>
      </c>
      <c r="B218" s="234">
        <v>90586</v>
      </c>
      <c r="C218" s="87" t="s">
        <v>87</v>
      </c>
      <c r="D218" s="182" t="s">
        <v>85</v>
      </c>
      <c r="E218" s="235">
        <v>0.063</v>
      </c>
      <c r="F218" s="182">
        <v>1.1</v>
      </c>
      <c r="G218" s="90">
        <f t="shared" si="7"/>
        <v>0.0693</v>
      </c>
    </row>
    <row r="219" spans="1:7" ht="22.5">
      <c r="A219" s="277" t="s">
        <v>55</v>
      </c>
      <c r="B219" s="234">
        <v>88262</v>
      </c>
      <c r="C219" s="87" t="s">
        <v>138</v>
      </c>
      <c r="D219" s="182" t="s">
        <v>50</v>
      </c>
      <c r="E219" s="235">
        <v>0.099</v>
      </c>
      <c r="F219" s="182">
        <v>30.5</v>
      </c>
      <c r="G219" s="90">
        <f t="shared" si="7"/>
        <v>3.0195000000000003</v>
      </c>
    </row>
    <row r="220" spans="1:7" ht="22.5">
      <c r="A220" s="277" t="s">
        <v>55</v>
      </c>
      <c r="B220" s="234">
        <v>88309</v>
      </c>
      <c r="C220" s="87" t="s">
        <v>141</v>
      </c>
      <c r="D220" s="182" t="s">
        <v>50</v>
      </c>
      <c r="E220" s="235">
        <v>0.596</v>
      </c>
      <c r="F220" s="182">
        <v>30.87</v>
      </c>
      <c r="G220" s="90">
        <f t="shared" si="7"/>
        <v>18.39852</v>
      </c>
    </row>
    <row r="221" spans="1:7" ht="22.5">
      <c r="A221" s="277" t="s">
        <v>55</v>
      </c>
      <c r="B221" s="234">
        <v>88316</v>
      </c>
      <c r="C221" s="87" t="s">
        <v>143</v>
      </c>
      <c r="D221" s="182" t="s">
        <v>50</v>
      </c>
      <c r="E221" s="235">
        <v>0.67</v>
      </c>
      <c r="F221" s="182">
        <v>22.66</v>
      </c>
      <c r="G221" s="90">
        <f t="shared" si="7"/>
        <v>15.182200000000002</v>
      </c>
    </row>
    <row r="222" spans="1:7" ht="11.25">
      <c r="A222" s="182"/>
      <c r="B222" s="47"/>
      <c r="C222" s="87"/>
      <c r="D222" s="47"/>
      <c r="E222" s="110"/>
      <c r="F222" s="86" t="s">
        <v>39</v>
      </c>
      <c r="G222" s="139">
        <f>SUM(G216:G221)</f>
        <v>688.9208699999999</v>
      </c>
    </row>
    <row r="223" spans="1:7" ht="11.25">
      <c r="A223" s="200"/>
      <c r="B223" s="201"/>
      <c r="C223" s="97"/>
      <c r="D223" s="201"/>
      <c r="E223" s="202"/>
      <c r="F223" s="203"/>
      <c r="G223" s="131"/>
    </row>
    <row r="224" spans="1:7" s="166" customFormat="1" ht="42">
      <c r="A224" s="159"/>
      <c r="B224" s="233" t="s">
        <v>337</v>
      </c>
      <c r="C224" s="232" t="s">
        <v>733</v>
      </c>
      <c r="D224" s="233" t="s">
        <v>83</v>
      </c>
      <c r="E224" s="163"/>
      <c r="F224" s="164" t="s">
        <v>5</v>
      </c>
      <c r="G224" s="165">
        <f>G233</f>
        <v>309.00379</v>
      </c>
    </row>
    <row r="225" spans="1:7" ht="11.25">
      <c r="A225" s="91" t="s">
        <v>1</v>
      </c>
      <c r="B225" s="92" t="s">
        <v>2</v>
      </c>
      <c r="C225" s="113" t="s">
        <v>3</v>
      </c>
      <c r="D225" s="93" t="s">
        <v>80</v>
      </c>
      <c r="E225" s="109" t="s">
        <v>37</v>
      </c>
      <c r="F225" s="93" t="s">
        <v>5</v>
      </c>
      <c r="G225" s="94" t="s">
        <v>42</v>
      </c>
    </row>
    <row r="226" spans="1:7" ht="33.75">
      <c r="A226" s="276" t="s">
        <v>147</v>
      </c>
      <c r="B226" s="234">
        <v>3746</v>
      </c>
      <c r="C226" s="87" t="s">
        <v>1004</v>
      </c>
      <c r="D226" s="182" t="s">
        <v>154</v>
      </c>
      <c r="E226" s="235">
        <v>1.117</v>
      </c>
      <c r="F226" s="182">
        <v>96.82</v>
      </c>
      <c r="G226" s="90">
        <f aca="true" t="shared" si="8" ref="G226:G232">E226*F226</f>
        <v>108.14793999999999</v>
      </c>
    </row>
    <row r="227" spans="1:7" ht="33.75">
      <c r="A227" s="276" t="s">
        <v>147</v>
      </c>
      <c r="B227" s="234">
        <v>6193</v>
      </c>
      <c r="C227" s="87" t="s">
        <v>1025</v>
      </c>
      <c r="D227" s="182" t="s">
        <v>157</v>
      </c>
      <c r="E227" s="235">
        <v>2.667</v>
      </c>
      <c r="F227" s="182">
        <v>45.93</v>
      </c>
      <c r="G227" s="90">
        <f t="shared" si="8"/>
        <v>122.49530999999999</v>
      </c>
    </row>
    <row r="228" spans="1:7" ht="22.5">
      <c r="A228" s="276" t="s">
        <v>147</v>
      </c>
      <c r="B228" s="234">
        <v>40304</v>
      </c>
      <c r="C228" s="87" t="s">
        <v>1020</v>
      </c>
      <c r="D228" s="182" t="s">
        <v>158</v>
      </c>
      <c r="E228" s="235">
        <v>0.057</v>
      </c>
      <c r="F228" s="182">
        <v>23.1</v>
      </c>
      <c r="G228" s="90">
        <f t="shared" si="8"/>
        <v>1.3167000000000002</v>
      </c>
    </row>
    <row r="229" spans="1:7" ht="45">
      <c r="A229" s="276" t="s">
        <v>55</v>
      </c>
      <c r="B229" s="234">
        <v>103674</v>
      </c>
      <c r="C229" s="87" t="s">
        <v>952</v>
      </c>
      <c r="D229" s="182" t="s">
        <v>54</v>
      </c>
      <c r="E229" s="235">
        <v>0.053</v>
      </c>
      <c r="F229" s="182">
        <v>700.22</v>
      </c>
      <c r="G229" s="90">
        <f t="shared" si="8"/>
        <v>37.11166</v>
      </c>
    </row>
    <row r="230" spans="1:7" ht="22.5">
      <c r="A230" s="276" t="s">
        <v>55</v>
      </c>
      <c r="B230" s="234">
        <v>92273</v>
      </c>
      <c r="C230" s="87" t="s">
        <v>99</v>
      </c>
      <c r="D230" s="182" t="s">
        <v>53</v>
      </c>
      <c r="E230" s="235">
        <v>0.71</v>
      </c>
      <c r="F230" s="182">
        <v>16.09</v>
      </c>
      <c r="G230" s="90">
        <f t="shared" si="8"/>
        <v>11.4239</v>
      </c>
    </row>
    <row r="231" spans="1:7" ht="22.5">
      <c r="A231" s="276" t="s">
        <v>55</v>
      </c>
      <c r="B231" s="2">
        <v>88262</v>
      </c>
      <c r="C231" s="87" t="s">
        <v>138</v>
      </c>
      <c r="D231" s="182" t="s">
        <v>50</v>
      </c>
      <c r="E231" s="235">
        <v>0.613</v>
      </c>
      <c r="F231" s="182">
        <v>30.5</v>
      </c>
      <c r="G231" s="90">
        <f t="shared" si="8"/>
        <v>18.6965</v>
      </c>
    </row>
    <row r="232" spans="1:7" ht="22.5">
      <c r="A232" s="276" t="s">
        <v>55</v>
      </c>
      <c r="B232" s="234">
        <v>88316</v>
      </c>
      <c r="C232" s="87" t="s">
        <v>143</v>
      </c>
      <c r="D232" s="182" t="s">
        <v>50</v>
      </c>
      <c r="E232" s="235">
        <v>0.433</v>
      </c>
      <c r="F232" s="182">
        <v>22.66</v>
      </c>
      <c r="G232" s="90">
        <f t="shared" si="8"/>
        <v>9.81178</v>
      </c>
    </row>
    <row r="233" spans="1:7" ht="11.25">
      <c r="A233" s="89"/>
      <c r="B233" s="47"/>
      <c r="C233" s="87"/>
      <c r="D233" s="47"/>
      <c r="E233" s="110"/>
      <c r="F233" s="86" t="s">
        <v>39</v>
      </c>
      <c r="G233" s="88">
        <f>SUM(G226:G232)</f>
        <v>309.00379</v>
      </c>
    </row>
    <row r="234" spans="1:7" ht="11.25">
      <c r="A234" s="200"/>
      <c r="B234" s="201"/>
      <c r="C234" s="97"/>
      <c r="D234" s="201"/>
      <c r="E234" s="202"/>
      <c r="F234" s="203"/>
      <c r="G234" s="131"/>
    </row>
    <row r="235" spans="1:7" s="166" customFormat="1" ht="42">
      <c r="A235" s="159"/>
      <c r="B235" s="233" t="s">
        <v>338</v>
      </c>
      <c r="C235" s="232" t="s">
        <v>734</v>
      </c>
      <c r="D235" s="233" t="s">
        <v>83</v>
      </c>
      <c r="E235" s="163"/>
      <c r="F235" s="164" t="s">
        <v>5</v>
      </c>
      <c r="G235" s="165">
        <f>G244</f>
        <v>279.5824</v>
      </c>
    </row>
    <row r="236" spans="1:7" ht="11.25">
      <c r="A236" s="91" t="s">
        <v>1</v>
      </c>
      <c r="B236" s="92" t="s">
        <v>2</v>
      </c>
      <c r="C236" s="113" t="s">
        <v>3</v>
      </c>
      <c r="D236" s="93" t="s">
        <v>80</v>
      </c>
      <c r="E236" s="109" t="s">
        <v>37</v>
      </c>
      <c r="F236" s="93" t="s">
        <v>5</v>
      </c>
      <c r="G236" s="94" t="s">
        <v>42</v>
      </c>
    </row>
    <row r="237" spans="1:7" ht="33.75">
      <c r="A237" s="276" t="s">
        <v>147</v>
      </c>
      <c r="B237" s="234">
        <v>3746</v>
      </c>
      <c r="C237" s="87" t="s">
        <v>1004</v>
      </c>
      <c r="D237" s="182" t="s">
        <v>154</v>
      </c>
      <c r="E237" s="235">
        <v>1.117</v>
      </c>
      <c r="F237" s="182">
        <v>96.82</v>
      </c>
      <c r="G237" s="90">
        <f aca="true" t="shared" si="9" ref="G237:G243">E237*F237</f>
        <v>108.14793999999999</v>
      </c>
    </row>
    <row r="238" spans="1:7" ht="33.75">
      <c r="A238" s="276" t="s">
        <v>147</v>
      </c>
      <c r="B238" s="234">
        <v>6193</v>
      </c>
      <c r="C238" s="87" t="s">
        <v>1025</v>
      </c>
      <c r="D238" s="182" t="s">
        <v>157</v>
      </c>
      <c r="E238" s="235">
        <v>1.6</v>
      </c>
      <c r="F238" s="182">
        <v>45.93</v>
      </c>
      <c r="G238" s="90">
        <f t="shared" si="9"/>
        <v>73.488</v>
      </c>
    </row>
    <row r="239" spans="1:7" ht="22.5">
      <c r="A239" s="276" t="s">
        <v>147</v>
      </c>
      <c r="B239" s="234">
        <v>40304</v>
      </c>
      <c r="C239" s="87" t="s">
        <v>1020</v>
      </c>
      <c r="D239" s="182" t="s">
        <v>158</v>
      </c>
      <c r="E239" s="235">
        <v>0.034</v>
      </c>
      <c r="F239" s="182">
        <v>23.1</v>
      </c>
      <c r="G239" s="90">
        <f t="shared" si="9"/>
        <v>0.7854000000000001</v>
      </c>
    </row>
    <row r="240" spans="1:7" ht="45">
      <c r="A240" s="276" t="s">
        <v>55</v>
      </c>
      <c r="B240" s="234">
        <v>103674</v>
      </c>
      <c r="C240" s="87" t="s">
        <v>952</v>
      </c>
      <c r="D240" s="182" t="s">
        <v>54</v>
      </c>
      <c r="E240" s="235">
        <v>0.098</v>
      </c>
      <c r="F240" s="182">
        <v>700.22</v>
      </c>
      <c r="G240" s="90">
        <f t="shared" si="9"/>
        <v>68.62156</v>
      </c>
    </row>
    <row r="241" spans="1:7" ht="22.5">
      <c r="A241" s="276" t="s">
        <v>55</v>
      </c>
      <c r="B241" s="234">
        <v>92273</v>
      </c>
      <c r="C241" s="87" t="s">
        <v>99</v>
      </c>
      <c r="D241" s="182" t="s">
        <v>53</v>
      </c>
      <c r="E241" s="235">
        <v>0.71</v>
      </c>
      <c r="F241" s="182">
        <v>16.09</v>
      </c>
      <c r="G241" s="90">
        <f t="shared" si="9"/>
        <v>11.4239</v>
      </c>
    </row>
    <row r="242" spans="1:7" ht="22.5">
      <c r="A242" s="276" t="s">
        <v>55</v>
      </c>
      <c r="B242" s="2">
        <v>88262</v>
      </c>
      <c r="C242" s="87" t="s">
        <v>138</v>
      </c>
      <c r="D242" s="182" t="s">
        <v>50</v>
      </c>
      <c r="E242" s="235">
        <v>0.368</v>
      </c>
      <c r="F242" s="182">
        <v>30.5</v>
      </c>
      <c r="G242" s="90">
        <f t="shared" si="9"/>
        <v>11.224</v>
      </c>
    </row>
    <row r="243" spans="1:7" ht="22.5">
      <c r="A243" s="276" t="s">
        <v>55</v>
      </c>
      <c r="B243" s="234">
        <v>88316</v>
      </c>
      <c r="C243" s="87" t="s">
        <v>143</v>
      </c>
      <c r="D243" s="182" t="s">
        <v>50</v>
      </c>
      <c r="E243" s="235">
        <v>0.26</v>
      </c>
      <c r="F243" s="182">
        <v>22.66</v>
      </c>
      <c r="G243" s="90">
        <f t="shared" si="9"/>
        <v>5.8916</v>
      </c>
    </row>
    <row r="244" spans="1:7" ht="11.25">
      <c r="A244" s="89"/>
      <c r="B244" s="47"/>
      <c r="C244" s="87"/>
      <c r="D244" s="47"/>
      <c r="E244" s="110"/>
      <c r="F244" s="86" t="s">
        <v>39</v>
      </c>
      <c r="G244" s="88">
        <f>SUM(G237:G243)</f>
        <v>279.5824</v>
      </c>
    </row>
    <row r="245" spans="1:7" ht="11.25">
      <c r="A245" s="200"/>
      <c r="B245" s="201"/>
      <c r="C245" s="97"/>
      <c r="D245" s="201"/>
      <c r="E245" s="202"/>
      <c r="F245" s="203"/>
      <c r="G245" s="131"/>
    </row>
    <row r="246" spans="1:7" s="166" customFormat="1" ht="21">
      <c r="A246" s="159"/>
      <c r="B246" s="160" t="s">
        <v>339</v>
      </c>
      <c r="C246" s="232" t="s">
        <v>780</v>
      </c>
      <c r="D246" s="233" t="s">
        <v>53</v>
      </c>
      <c r="E246" s="163"/>
      <c r="F246" s="164" t="s">
        <v>5</v>
      </c>
      <c r="G246" s="165">
        <f>G253</f>
        <v>48.48428</v>
      </c>
    </row>
    <row r="247" spans="1:7" ht="11.25">
      <c r="A247" s="92" t="s">
        <v>1</v>
      </c>
      <c r="B247" s="92" t="s">
        <v>2</v>
      </c>
      <c r="C247" s="113" t="s">
        <v>3</v>
      </c>
      <c r="D247" s="93" t="s">
        <v>80</v>
      </c>
      <c r="E247" s="109" t="s">
        <v>37</v>
      </c>
      <c r="F247" s="93" t="s">
        <v>5</v>
      </c>
      <c r="G247" s="93" t="s">
        <v>42</v>
      </c>
    </row>
    <row r="248" spans="1:7" ht="22.5">
      <c r="A248" s="277" t="s">
        <v>147</v>
      </c>
      <c r="B248" s="234">
        <v>21128</v>
      </c>
      <c r="C248" s="87" t="s">
        <v>1000</v>
      </c>
      <c r="D248" s="182" t="s">
        <v>157</v>
      </c>
      <c r="E248" s="235">
        <v>1.05</v>
      </c>
      <c r="F248" s="182">
        <v>17.68</v>
      </c>
      <c r="G248" s="90">
        <f>E248*F248</f>
        <v>18.564</v>
      </c>
    </row>
    <row r="249" spans="1:7" ht="45">
      <c r="A249" s="277" t="s">
        <v>55</v>
      </c>
      <c r="B249" s="234">
        <v>91173</v>
      </c>
      <c r="C249" s="87" t="s">
        <v>123</v>
      </c>
      <c r="D249" s="182" t="s">
        <v>53</v>
      </c>
      <c r="E249" s="235">
        <v>2</v>
      </c>
      <c r="F249" s="182">
        <v>3.6</v>
      </c>
      <c r="G249" s="90">
        <f>E249*F249</f>
        <v>7.2</v>
      </c>
    </row>
    <row r="250" spans="1:7" ht="22.5">
      <c r="A250" s="277" t="s">
        <v>147</v>
      </c>
      <c r="B250" s="234">
        <v>2637</v>
      </c>
      <c r="C250" s="87" t="s">
        <v>1007</v>
      </c>
      <c r="D250" s="182" t="s">
        <v>155</v>
      </c>
      <c r="E250" s="235">
        <v>0.33</v>
      </c>
      <c r="F250" s="182">
        <v>3.26</v>
      </c>
      <c r="G250" s="90">
        <f>E250*F250</f>
        <v>1.0758</v>
      </c>
    </row>
    <row r="251" spans="1:7" ht="22.5">
      <c r="A251" s="277" t="s">
        <v>55</v>
      </c>
      <c r="B251" s="234">
        <v>88264</v>
      </c>
      <c r="C251" s="87" t="s">
        <v>139</v>
      </c>
      <c r="D251" s="182" t="s">
        <v>50</v>
      </c>
      <c r="E251" s="235">
        <v>0.352</v>
      </c>
      <c r="F251" s="182">
        <v>36.56</v>
      </c>
      <c r="G251" s="90">
        <f>E251*F251</f>
        <v>12.86912</v>
      </c>
    </row>
    <row r="252" spans="1:7" ht="22.5">
      <c r="A252" s="277" t="s">
        <v>55</v>
      </c>
      <c r="B252" s="234">
        <v>88247</v>
      </c>
      <c r="C252" s="87" t="s">
        <v>134</v>
      </c>
      <c r="D252" s="182" t="s">
        <v>50</v>
      </c>
      <c r="E252" s="235">
        <v>0.352</v>
      </c>
      <c r="F252" s="182">
        <v>24.93</v>
      </c>
      <c r="G252" s="90">
        <f>E252*F252</f>
        <v>8.77536</v>
      </c>
    </row>
    <row r="253" spans="1:7" ht="11.25">
      <c r="A253" s="182"/>
      <c r="B253" s="47"/>
      <c r="C253" s="87"/>
      <c r="D253" s="47"/>
      <c r="E253" s="110"/>
      <c r="F253" s="86" t="s">
        <v>39</v>
      </c>
      <c r="G253" s="139">
        <f>SUM(G248:G252)</f>
        <v>48.48428</v>
      </c>
    </row>
    <row r="254" spans="1:7" ht="11.25">
      <c r="A254" s="217"/>
      <c r="B254" s="201"/>
      <c r="C254" s="97"/>
      <c r="D254" s="201"/>
      <c r="E254" s="202"/>
      <c r="F254" s="203"/>
      <c r="G254" s="191"/>
    </row>
    <row r="255" spans="1:7" s="166" customFormat="1" ht="31.5">
      <c r="A255" s="159"/>
      <c r="B255" s="160" t="s">
        <v>340</v>
      </c>
      <c r="C255" s="232" t="s">
        <v>781</v>
      </c>
      <c r="D255" s="233" t="s">
        <v>80</v>
      </c>
      <c r="E255" s="163"/>
      <c r="F255" s="164" t="s">
        <v>5</v>
      </c>
      <c r="G255" s="165">
        <f>G261</f>
        <v>24.639000000000003</v>
      </c>
    </row>
    <row r="256" spans="1:7" ht="11.25">
      <c r="A256" s="92" t="s">
        <v>1</v>
      </c>
      <c r="B256" s="92" t="s">
        <v>2</v>
      </c>
      <c r="C256" s="113" t="s">
        <v>3</v>
      </c>
      <c r="D256" s="93" t="s">
        <v>80</v>
      </c>
      <c r="E256" s="109" t="s">
        <v>37</v>
      </c>
      <c r="F256" s="93" t="s">
        <v>5</v>
      </c>
      <c r="G256" s="93" t="s">
        <v>42</v>
      </c>
    </row>
    <row r="257" spans="1:7" ht="22.5">
      <c r="A257" s="277" t="s">
        <v>147</v>
      </c>
      <c r="B257" s="234">
        <v>2643</v>
      </c>
      <c r="C257" s="87" t="s">
        <v>1008</v>
      </c>
      <c r="D257" s="182" t="s">
        <v>155</v>
      </c>
      <c r="E257" s="235">
        <v>1.05</v>
      </c>
      <c r="F257" s="182">
        <v>13.55</v>
      </c>
      <c r="G257" s="90">
        <f>E257*F257</f>
        <v>14.227500000000001</v>
      </c>
    </row>
    <row r="258" spans="1:7" ht="45">
      <c r="A258" s="277" t="s">
        <v>55</v>
      </c>
      <c r="B258" s="234">
        <v>91173</v>
      </c>
      <c r="C258" s="87" t="s">
        <v>123</v>
      </c>
      <c r="D258" s="182" t="s">
        <v>53</v>
      </c>
      <c r="E258" s="235">
        <v>0.33</v>
      </c>
      <c r="F258" s="182">
        <v>3.6</v>
      </c>
      <c r="G258" s="90">
        <f>E258*F258</f>
        <v>1.1880000000000002</v>
      </c>
    </row>
    <row r="259" spans="1:7" ht="22.5">
      <c r="A259" s="277" t="s">
        <v>55</v>
      </c>
      <c r="B259" s="234">
        <v>88264</v>
      </c>
      <c r="C259" s="87" t="s">
        <v>139</v>
      </c>
      <c r="D259" s="182" t="s">
        <v>50</v>
      </c>
      <c r="E259" s="235">
        <v>0.15</v>
      </c>
      <c r="F259" s="182">
        <v>36.56</v>
      </c>
      <c r="G259" s="90">
        <f>E259*F259</f>
        <v>5.484</v>
      </c>
    </row>
    <row r="260" spans="1:7" ht="22.5">
      <c r="A260" s="277" t="s">
        <v>55</v>
      </c>
      <c r="B260" s="234">
        <v>88247</v>
      </c>
      <c r="C260" s="87" t="s">
        <v>134</v>
      </c>
      <c r="D260" s="182" t="s">
        <v>50</v>
      </c>
      <c r="E260" s="235">
        <v>0.15</v>
      </c>
      <c r="F260" s="182">
        <v>24.93</v>
      </c>
      <c r="G260" s="90">
        <f>E260*F260</f>
        <v>3.7394999999999996</v>
      </c>
    </row>
    <row r="261" spans="1:7" ht="11.25">
      <c r="A261" s="182"/>
      <c r="B261" s="47"/>
      <c r="C261" s="87"/>
      <c r="D261" s="47"/>
      <c r="E261" s="110"/>
      <c r="F261" s="86" t="s">
        <v>39</v>
      </c>
      <c r="G261" s="139">
        <f>SUM(G257:G260)</f>
        <v>24.639000000000003</v>
      </c>
    </row>
    <row r="262" spans="1:7" ht="11.25">
      <c r="A262" s="217"/>
      <c r="B262" s="201"/>
      <c r="C262" s="97"/>
      <c r="D262" s="201"/>
      <c r="E262" s="202"/>
      <c r="F262" s="203"/>
      <c r="G262" s="191"/>
    </row>
    <row r="263" spans="1:7" s="166" customFormat="1" ht="24">
      <c r="A263" s="159"/>
      <c r="B263" s="160" t="s">
        <v>341</v>
      </c>
      <c r="C263" s="161" t="s">
        <v>816</v>
      </c>
      <c r="D263" s="162" t="s">
        <v>83</v>
      </c>
      <c r="E263" s="163"/>
      <c r="F263" s="164" t="s">
        <v>5</v>
      </c>
      <c r="G263" s="165">
        <f>G269</f>
        <v>470.73499999999996</v>
      </c>
    </row>
    <row r="264" spans="1:7" ht="11.25">
      <c r="A264" s="92" t="s">
        <v>1</v>
      </c>
      <c r="B264" s="92" t="s">
        <v>2</v>
      </c>
      <c r="C264" s="113" t="s">
        <v>3</v>
      </c>
      <c r="D264" s="93" t="s">
        <v>80</v>
      </c>
      <c r="E264" s="109" t="s">
        <v>37</v>
      </c>
      <c r="F264" s="93" t="s">
        <v>5</v>
      </c>
      <c r="G264" s="93" t="s">
        <v>42</v>
      </c>
    </row>
    <row r="265" spans="1:7" ht="22.5">
      <c r="A265" s="277" t="s">
        <v>147</v>
      </c>
      <c r="B265" s="234">
        <v>11186</v>
      </c>
      <c r="C265" s="87" t="s">
        <v>1001</v>
      </c>
      <c r="D265" s="182" t="s">
        <v>154</v>
      </c>
      <c r="E265" s="48">
        <v>1</v>
      </c>
      <c r="F265" s="182">
        <v>358.33</v>
      </c>
      <c r="G265" s="90">
        <f>E265*F265</f>
        <v>358.33</v>
      </c>
    </row>
    <row r="266" spans="1:7" ht="33.75">
      <c r="A266" s="277" t="s">
        <v>147</v>
      </c>
      <c r="B266" s="47">
        <v>4351</v>
      </c>
      <c r="C266" s="87" t="s">
        <v>1011</v>
      </c>
      <c r="D266" s="182" t="s">
        <v>155</v>
      </c>
      <c r="E266" s="48">
        <v>4</v>
      </c>
      <c r="F266" s="182">
        <v>21.41</v>
      </c>
      <c r="G266" s="90">
        <f>E266*F266</f>
        <v>85.64</v>
      </c>
    </row>
    <row r="267" spans="1:7" ht="22.5">
      <c r="A267" s="277" t="s">
        <v>55</v>
      </c>
      <c r="B267" s="47">
        <v>88309</v>
      </c>
      <c r="C267" s="87" t="s">
        <v>141</v>
      </c>
      <c r="D267" s="182" t="s">
        <v>50</v>
      </c>
      <c r="E267" s="48">
        <v>0.5</v>
      </c>
      <c r="F267" s="182">
        <v>30.87</v>
      </c>
      <c r="G267" s="90">
        <f>E267*F267</f>
        <v>15.435</v>
      </c>
    </row>
    <row r="268" spans="1:7" ht="22.5">
      <c r="A268" s="277" t="s">
        <v>55</v>
      </c>
      <c r="B268" s="47">
        <v>88316</v>
      </c>
      <c r="C268" s="87" t="s">
        <v>143</v>
      </c>
      <c r="D268" s="182" t="s">
        <v>50</v>
      </c>
      <c r="E268" s="48">
        <v>0.5</v>
      </c>
      <c r="F268" s="182">
        <v>22.66</v>
      </c>
      <c r="G268" s="90">
        <f>E268*F268</f>
        <v>11.33</v>
      </c>
    </row>
    <row r="269" spans="1:7" ht="11.25">
      <c r="A269" s="182"/>
      <c r="B269" s="47"/>
      <c r="C269" s="87"/>
      <c r="D269" s="47"/>
      <c r="E269" s="110"/>
      <c r="F269" s="86" t="s">
        <v>39</v>
      </c>
      <c r="G269" s="139">
        <f>SUM(G265:G268)</f>
        <v>470.73499999999996</v>
      </c>
    </row>
    <row r="270" spans="1:7" ht="11.25">
      <c r="A270" s="217"/>
      <c r="B270" s="201"/>
      <c r="C270" s="97"/>
      <c r="D270" s="201"/>
      <c r="E270" s="202"/>
      <c r="F270" s="203"/>
      <c r="G270" s="191"/>
    </row>
    <row r="271" spans="1:7" s="166" customFormat="1" ht="36">
      <c r="A271" s="159"/>
      <c r="B271" s="160" t="s">
        <v>817</v>
      </c>
      <c r="C271" s="161" t="s">
        <v>818</v>
      </c>
      <c r="D271" s="162" t="s">
        <v>80</v>
      </c>
      <c r="E271" s="163"/>
      <c r="F271" s="164" t="s">
        <v>5</v>
      </c>
      <c r="G271" s="165">
        <f>G276</f>
        <v>67.80210000000001</v>
      </c>
    </row>
    <row r="272" spans="1:7" ht="11.25">
      <c r="A272" s="92" t="s">
        <v>1</v>
      </c>
      <c r="B272" s="92" t="s">
        <v>2</v>
      </c>
      <c r="C272" s="113" t="s">
        <v>3</v>
      </c>
      <c r="D272" s="93" t="s">
        <v>80</v>
      </c>
      <c r="E272" s="109" t="s">
        <v>37</v>
      </c>
      <c r="F272" s="93" t="s">
        <v>5</v>
      </c>
      <c r="G272" s="93" t="s">
        <v>42</v>
      </c>
    </row>
    <row r="273" spans="1:7" ht="22.5">
      <c r="A273" s="277" t="s">
        <v>147</v>
      </c>
      <c r="B273" s="47">
        <v>37401</v>
      </c>
      <c r="C273" s="87" t="s">
        <v>1028</v>
      </c>
      <c r="D273" s="182" t="s">
        <v>155</v>
      </c>
      <c r="E273" s="48">
        <v>1</v>
      </c>
      <c r="F273" s="182">
        <v>51.95</v>
      </c>
      <c r="G273" s="90">
        <f>E273*F273</f>
        <v>51.95</v>
      </c>
    </row>
    <row r="274" spans="1:7" ht="22.5">
      <c r="A274" s="277" t="s">
        <v>55</v>
      </c>
      <c r="B274" s="47">
        <v>88309</v>
      </c>
      <c r="C274" s="87" t="s">
        <v>141</v>
      </c>
      <c r="D274" s="182" t="s">
        <v>50</v>
      </c>
      <c r="E274" s="48">
        <v>0.33</v>
      </c>
      <c r="F274" s="182">
        <v>30.87</v>
      </c>
      <c r="G274" s="90">
        <f>E274*F274</f>
        <v>10.187100000000001</v>
      </c>
    </row>
    <row r="275" spans="1:7" ht="22.5">
      <c r="A275" s="277" t="s">
        <v>55</v>
      </c>
      <c r="B275" s="47">
        <v>88316</v>
      </c>
      <c r="C275" s="87" t="s">
        <v>143</v>
      </c>
      <c r="D275" s="182" t="s">
        <v>50</v>
      </c>
      <c r="E275" s="48">
        <v>0.25</v>
      </c>
      <c r="F275" s="182">
        <v>22.66</v>
      </c>
      <c r="G275" s="90">
        <f>E275*F275</f>
        <v>5.665</v>
      </c>
    </row>
    <row r="276" spans="1:7" ht="11.25">
      <c r="A276" s="182"/>
      <c r="B276" s="47"/>
      <c r="C276" s="87"/>
      <c r="D276" s="47"/>
      <c r="E276" s="110"/>
      <c r="F276" s="86" t="s">
        <v>39</v>
      </c>
      <c r="G276" s="139">
        <f>SUM(G273:G275)</f>
        <v>67.80210000000001</v>
      </c>
    </row>
    <row r="277" spans="1:7" ht="11.25">
      <c r="A277" s="217"/>
      <c r="B277" s="201"/>
      <c r="C277" s="97"/>
      <c r="D277" s="201"/>
      <c r="E277" s="202"/>
      <c r="F277" s="203"/>
      <c r="G277" s="191"/>
    </row>
    <row r="278" spans="1:7" s="166" customFormat="1" ht="36">
      <c r="A278" s="159"/>
      <c r="B278" s="160" t="s">
        <v>819</v>
      </c>
      <c r="C278" s="161" t="s">
        <v>820</v>
      </c>
      <c r="D278" s="162" t="s">
        <v>80</v>
      </c>
      <c r="E278" s="163"/>
      <c r="F278" s="164" t="s">
        <v>5</v>
      </c>
      <c r="G278" s="165">
        <f>G283</f>
        <v>66.6691</v>
      </c>
    </row>
    <row r="279" spans="1:7" ht="11.25">
      <c r="A279" s="92" t="s">
        <v>1</v>
      </c>
      <c r="B279" s="92" t="s">
        <v>2</v>
      </c>
      <c r="C279" s="113" t="s">
        <v>3</v>
      </c>
      <c r="D279" s="93" t="s">
        <v>80</v>
      </c>
      <c r="E279" s="109" t="s">
        <v>37</v>
      </c>
      <c r="F279" s="93" t="s">
        <v>5</v>
      </c>
      <c r="G279" s="93" t="s">
        <v>42</v>
      </c>
    </row>
    <row r="280" spans="1:7" ht="22.5">
      <c r="A280" s="277" t="s">
        <v>147</v>
      </c>
      <c r="B280" s="47">
        <v>37400</v>
      </c>
      <c r="C280" s="87" t="s">
        <v>1010</v>
      </c>
      <c r="D280" s="182" t="s">
        <v>155</v>
      </c>
      <c r="E280" s="48">
        <v>1</v>
      </c>
      <c r="F280" s="182">
        <v>51.95</v>
      </c>
      <c r="G280" s="90">
        <f>E280*F280</f>
        <v>51.95</v>
      </c>
    </row>
    <row r="281" spans="1:7" ht="22.5">
      <c r="A281" s="277" t="s">
        <v>55</v>
      </c>
      <c r="B281" s="47">
        <v>88309</v>
      </c>
      <c r="C281" s="87" t="s">
        <v>141</v>
      </c>
      <c r="D281" s="182" t="s">
        <v>50</v>
      </c>
      <c r="E281" s="48">
        <v>0.33</v>
      </c>
      <c r="F281" s="182">
        <v>30.87</v>
      </c>
      <c r="G281" s="90">
        <f>E281*F281</f>
        <v>10.187100000000001</v>
      </c>
    </row>
    <row r="282" spans="1:7" ht="22.5">
      <c r="A282" s="277" t="s">
        <v>55</v>
      </c>
      <c r="B282" s="47">
        <v>88316</v>
      </c>
      <c r="C282" s="87" t="s">
        <v>143</v>
      </c>
      <c r="D282" s="182" t="s">
        <v>50</v>
      </c>
      <c r="E282" s="48">
        <v>0.2</v>
      </c>
      <c r="F282" s="182">
        <v>22.66</v>
      </c>
      <c r="G282" s="90">
        <f>E282*F282</f>
        <v>4.532</v>
      </c>
    </row>
    <row r="283" spans="1:7" ht="11.25">
      <c r="A283" s="182"/>
      <c r="B283" s="47"/>
      <c r="C283" s="87"/>
      <c r="D283" s="47"/>
      <c r="E283" s="110"/>
      <c r="F283" s="86" t="s">
        <v>39</v>
      </c>
      <c r="G283" s="139">
        <f>SUM(G280:G282)</f>
        <v>66.6691</v>
      </c>
    </row>
    <row r="284" spans="1:7" ht="11.25">
      <c r="A284" s="217"/>
      <c r="B284" s="201"/>
      <c r="C284" s="97"/>
      <c r="D284" s="201"/>
      <c r="E284" s="202"/>
      <c r="F284" s="203"/>
      <c r="G284" s="191"/>
    </row>
    <row r="285" spans="1:7" s="166" customFormat="1" ht="24">
      <c r="A285" s="159"/>
      <c r="B285" s="160" t="s">
        <v>821</v>
      </c>
      <c r="C285" s="161" t="s">
        <v>822</v>
      </c>
      <c r="D285" s="162" t="s">
        <v>80</v>
      </c>
      <c r="E285" s="163"/>
      <c r="F285" s="164" t="s">
        <v>5</v>
      </c>
      <c r="G285" s="165">
        <f>G290</f>
        <v>66.6691</v>
      </c>
    </row>
    <row r="286" spans="1:7" ht="11.25">
      <c r="A286" s="92" t="s">
        <v>1</v>
      </c>
      <c r="B286" s="92" t="s">
        <v>2</v>
      </c>
      <c r="C286" s="113" t="s">
        <v>3</v>
      </c>
      <c r="D286" s="93" t="s">
        <v>80</v>
      </c>
      <c r="E286" s="109" t="s">
        <v>37</v>
      </c>
      <c r="F286" s="93" t="s">
        <v>5</v>
      </c>
      <c r="G286" s="93" t="s">
        <v>42</v>
      </c>
    </row>
    <row r="287" spans="1:7" ht="22.5">
      <c r="A287" s="277" t="s">
        <v>147</v>
      </c>
      <c r="B287" s="47">
        <v>37400</v>
      </c>
      <c r="C287" s="87" t="s">
        <v>1010</v>
      </c>
      <c r="D287" s="182" t="s">
        <v>155</v>
      </c>
      <c r="E287" s="48">
        <v>1</v>
      </c>
      <c r="F287" s="182">
        <v>51.95</v>
      </c>
      <c r="G287" s="90">
        <f>E287*F287</f>
        <v>51.95</v>
      </c>
    </row>
    <row r="288" spans="1:7" ht="22.5">
      <c r="A288" s="277" t="s">
        <v>55</v>
      </c>
      <c r="B288" s="47">
        <v>88309</v>
      </c>
      <c r="C288" s="87" t="s">
        <v>141</v>
      </c>
      <c r="D288" s="182" t="s">
        <v>50</v>
      </c>
      <c r="E288" s="48">
        <v>0.33</v>
      </c>
      <c r="F288" s="182">
        <v>30.87</v>
      </c>
      <c r="G288" s="90">
        <f>E288*F288</f>
        <v>10.187100000000001</v>
      </c>
    </row>
    <row r="289" spans="1:7" ht="22.5">
      <c r="A289" s="277" t="s">
        <v>55</v>
      </c>
      <c r="B289" s="47">
        <v>88316</v>
      </c>
      <c r="C289" s="87" t="s">
        <v>143</v>
      </c>
      <c r="D289" s="182" t="s">
        <v>50</v>
      </c>
      <c r="E289" s="48">
        <v>0.2</v>
      </c>
      <c r="F289" s="182">
        <v>22.66</v>
      </c>
      <c r="G289" s="90">
        <f>E289*F289</f>
        <v>4.532</v>
      </c>
    </row>
    <row r="290" spans="1:7" ht="11.25">
      <c r="A290" s="182"/>
      <c r="B290" s="47"/>
      <c r="C290" s="87"/>
      <c r="D290" s="47"/>
      <c r="E290" s="110"/>
      <c r="F290" s="86" t="s">
        <v>39</v>
      </c>
      <c r="G290" s="139">
        <f>SUM(G287:G289)</f>
        <v>66.6691</v>
      </c>
    </row>
    <row r="291" spans="1:7" ht="11.25">
      <c r="A291" s="217"/>
      <c r="B291" s="201"/>
      <c r="C291" s="97"/>
      <c r="D291" s="201"/>
      <c r="E291" s="202"/>
      <c r="F291" s="203"/>
      <c r="G291" s="191"/>
    </row>
    <row r="292" spans="1:7" s="166" customFormat="1" ht="48">
      <c r="A292" s="159"/>
      <c r="B292" s="160" t="s">
        <v>830</v>
      </c>
      <c r="C292" s="161" t="s">
        <v>831</v>
      </c>
      <c r="D292" s="162" t="s">
        <v>83</v>
      </c>
      <c r="E292" s="163"/>
      <c r="F292" s="164" t="s">
        <v>5</v>
      </c>
      <c r="G292" s="165">
        <f>G300</f>
        <v>1206.3734699999998</v>
      </c>
    </row>
    <row r="293" spans="1:7" ht="11.25">
      <c r="A293" s="92" t="s">
        <v>1</v>
      </c>
      <c r="B293" s="92" t="s">
        <v>2</v>
      </c>
      <c r="C293" s="113" t="s">
        <v>3</v>
      </c>
      <c r="D293" s="93" t="s">
        <v>80</v>
      </c>
      <c r="E293" s="109" t="s">
        <v>37</v>
      </c>
      <c r="F293" s="93" t="s">
        <v>5</v>
      </c>
      <c r="G293" s="93" t="s">
        <v>42</v>
      </c>
    </row>
    <row r="294" spans="1:7" ht="22.5">
      <c r="A294" s="277" t="s">
        <v>147</v>
      </c>
      <c r="B294" s="47">
        <v>142</v>
      </c>
      <c r="C294" s="87" t="s">
        <v>1023</v>
      </c>
      <c r="D294" s="182" t="s">
        <v>162</v>
      </c>
      <c r="E294" s="48">
        <v>1.6</v>
      </c>
      <c r="F294" s="182">
        <v>35.06</v>
      </c>
      <c r="G294" s="90">
        <f aca="true" t="shared" si="10" ref="G294:G299">E294*F294</f>
        <v>56.096000000000004</v>
      </c>
    </row>
    <row r="295" spans="1:7" ht="33.75">
      <c r="A295" s="277" t="s">
        <v>147</v>
      </c>
      <c r="B295" s="47">
        <v>7568</v>
      </c>
      <c r="C295" s="87" t="s">
        <v>987</v>
      </c>
      <c r="D295" s="182" t="s">
        <v>155</v>
      </c>
      <c r="E295" s="48">
        <v>10</v>
      </c>
      <c r="F295" s="182">
        <v>0.61</v>
      </c>
      <c r="G295" s="90">
        <f t="shared" si="10"/>
        <v>6.1</v>
      </c>
    </row>
    <row r="296" spans="1:7" ht="45">
      <c r="A296" s="277" t="s">
        <v>147</v>
      </c>
      <c r="B296" s="47">
        <v>36888</v>
      </c>
      <c r="C296" s="87" t="s">
        <v>1002</v>
      </c>
      <c r="D296" s="182" t="s">
        <v>157</v>
      </c>
      <c r="E296" s="48">
        <v>13.6</v>
      </c>
      <c r="F296" s="182">
        <v>34.36</v>
      </c>
      <c r="G296" s="90">
        <f t="shared" si="10"/>
        <v>467.296</v>
      </c>
    </row>
    <row r="297" spans="1:7" ht="33.75">
      <c r="A297" s="277" t="s">
        <v>147</v>
      </c>
      <c r="B297" s="47">
        <v>39025</v>
      </c>
      <c r="C297" s="87" t="s">
        <v>1019</v>
      </c>
      <c r="D297" s="182" t="s">
        <v>155</v>
      </c>
      <c r="E297" s="48">
        <v>0.547</v>
      </c>
      <c r="F297" s="182">
        <v>1184.01</v>
      </c>
      <c r="G297" s="90">
        <f t="shared" si="10"/>
        <v>647.6534700000001</v>
      </c>
    </row>
    <row r="298" spans="1:7" ht="22.5">
      <c r="A298" s="277" t="s">
        <v>55</v>
      </c>
      <c r="B298" s="47">
        <v>88309</v>
      </c>
      <c r="C298" s="87" t="s">
        <v>141</v>
      </c>
      <c r="D298" s="182" t="s">
        <v>50</v>
      </c>
      <c r="E298" s="48">
        <v>0.8</v>
      </c>
      <c r="F298" s="182">
        <v>30.87</v>
      </c>
      <c r="G298" s="90">
        <f t="shared" si="10"/>
        <v>24.696</v>
      </c>
    </row>
    <row r="299" spans="1:7" ht="22.5">
      <c r="A299" s="277" t="s">
        <v>55</v>
      </c>
      <c r="B299" s="47">
        <v>88316</v>
      </c>
      <c r="C299" s="87" t="s">
        <v>143</v>
      </c>
      <c r="D299" s="182" t="s">
        <v>50</v>
      </c>
      <c r="E299" s="48">
        <v>0.2</v>
      </c>
      <c r="F299" s="182">
        <v>22.66</v>
      </c>
      <c r="G299" s="90">
        <f t="shared" si="10"/>
        <v>4.532</v>
      </c>
    </row>
    <row r="300" spans="1:7" ht="11.25">
      <c r="A300" s="182"/>
      <c r="B300" s="47"/>
      <c r="C300" s="87"/>
      <c r="D300" s="47"/>
      <c r="E300" s="110"/>
      <c r="F300" s="86" t="s">
        <v>39</v>
      </c>
      <c r="G300" s="139">
        <f>SUM(G294:G299)</f>
        <v>1206.3734699999998</v>
      </c>
    </row>
    <row r="301" spans="1:7" ht="11.25">
      <c r="A301" s="217"/>
      <c r="B301" s="201"/>
      <c r="C301" s="97"/>
      <c r="D301" s="201"/>
      <c r="E301" s="202"/>
      <c r="F301" s="203"/>
      <c r="G301" s="191"/>
    </row>
    <row r="302" spans="1:7" ht="11.25">
      <c r="A302" s="200"/>
      <c r="B302" s="201"/>
      <c r="C302" s="97"/>
      <c r="D302" s="201"/>
      <c r="E302" s="202"/>
      <c r="F302" s="203"/>
      <c r="G302" s="131"/>
    </row>
    <row r="303" spans="1:7" ht="11.25">
      <c r="A303" s="200"/>
      <c r="B303" s="201"/>
      <c r="C303" s="97"/>
      <c r="D303" s="201"/>
      <c r="E303" s="202"/>
      <c r="F303" s="203"/>
      <c r="G303" s="131"/>
    </row>
    <row r="304" spans="1:7" ht="11.25">
      <c r="A304" s="154" t="s">
        <v>35</v>
      </c>
      <c r="G304" s="80"/>
    </row>
    <row r="305" spans="1:7" ht="11.25">
      <c r="A305" s="82" t="s">
        <v>1033</v>
      </c>
      <c r="G305" s="80"/>
    </row>
    <row r="306" spans="1:7" ht="11.25">
      <c r="A306" s="82" t="s">
        <v>941</v>
      </c>
      <c r="G306" s="80"/>
    </row>
    <row r="307" spans="1:7" ht="12" thickBot="1">
      <c r="A307" s="83"/>
      <c r="B307" s="84"/>
      <c r="C307" s="181"/>
      <c r="D307" s="100"/>
      <c r="E307" s="112"/>
      <c r="F307" s="84"/>
      <c r="G307" s="85"/>
    </row>
    <row r="312" spans="5:6" ht="11.25">
      <c r="E312" s="95"/>
      <c r="F312" s="111"/>
    </row>
  </sheetData>
  <sheetProtection/>
  <mergeCells count="1">
    <mergeCell ref="A7:G7"/>
  </mergeCells>
  <dataValidations count="1">
    <dataValidation type="list" allowBlank="1" showInputMessage="1" showErrorMessage="1" sqref="A21:A22 A27:A28 A11:A16 A216:A221 A48:A52 A126:A136 A66:A70 A75:A79 A84:A100 A105:A120 A57:A61 A141:A143 A148:A151 A156:A161 A166:A168 A173:A175 A180:A184 A189:A194 A199:A201 A226:A232 A237:A243 A206:A211 A33:A43 A248:A252 A257:A260 A265:A268 A273:A275 A280:A282 A287:A289 A294:A299">
      <formula1>"COMPOSIÇÕES,MEDIANA, SINAPI COMPOSIÇÕES, SINAPI INSUMOS, SICRO COMPOSIÇÕES, SICRO MATERIAIS, SICRO EQUIPAMENTOS"</formula1>
    </dataValidation>
  </dataValidations>
  <printOptions/>
  <pageMargins left="0.5118110236220472" right="0.5118110236220472" top="0.7874015748031497" bottom="0.7874015748031497" header="0.31496062992125984" footer="0.31496062992125984"/>
  <pageSetup fitToHeight="0" fitToWidth="1" horizontalDpi="600" verticalDpi="600" orientation="portrait" paperSize="9" scale="74" r:id="rId3"/>
  <headerFooter>
    <oddFooter>&amp;CPágina &amp;P de &amp;N</oddFooter>
  </headerFooter>
  <rowBreaks count="3" manualBreakCount="3">
    <brk id="54" max="6" man="1"/>
    <brk id="123" max="6" man="1"/>
    <brk id="234" max="6" man="1"/>
  </rowBreaks>
  <legacyDrawing r:id="rId2"/>
</worksheet>
</file>

<file path=xl/worksheets/sheet4.xml><?xml version="1.0" encoding="utf-8"?>
<worksheet xmlns="http://schemas.openxmlformats.org/spreadsheetml/2006/main" xmlns:r="http://schemas.openxmlformats.org/officeDocument/2006/relationships">
  <sheetPr codeName="Planilha5">
    <pageSetUpPr fitToPage="1"/>
  </sheetPr>
  <dimension ref="A1:M155"/>
  <sheetViews>
    <sheetView showGridLines="0" view="pageBreakPreview" zoomScaleSheetLayoutView="100" zoomScalePageLayoutView="0" workbookViewId="0" topLeftCell="A1">
      <selection activeCell="I12" sqref="I12"/>
    </sheetView>
  </sheetViews>
  <sheetFormatPr defaultColWidth="9.140625" defaultRowHeight="15"/>
  <cols>
    <col min="1" max="1" width="12.7109375" style="95" customWidth="1"/>
    <col min="2" max="2" width="14.8515625" style="12" customWidth="1"/>
    <col min="3" max="3" width="49.00390625" style="12" bestFit="1" customWidth="1"/>
    <col min="4" max="4" width="8.7109375" style="12" customWidth="1"/>
    <col min="5" max="5" width="15.00390625" style="12" customWidth="1"/>
    <col min="6" max="8" width="12.7109375" style="12" customWidth="1"/>
    <col min="9" max="9" width="18.7109375" style="12" customWidth="1"/>
    <col min="10" max="10" width="10.8515625" style="12" bestFit="1" customWidth="1"/>
    <col min="11" max="11" width="21.421875" style="134" bestFit="1" customWidth="1"/>
    <col min="12" max="16384" width="9.140625" style="12" customWidth="1"/>
  </cols>
  <sheetData>
    <row r="1" spans="1:11" ht="11.25">
      <c r="A1" s="70"/>
      <c r="B1" s="71"/>
      <c r="C1" s="71"/>
      <c r="D1" s="55"/>
      <c r="E1" s="71"/>
      <c r="F1" s="71"/>
      <c r="G1" s="101"/>
      <c r="H1" s="101"/>
      <c r="I1" s="101"/>
      <c r="J1" s="78"/>
      <c r="K1" s="132"/>
    </row>
    <row r="2" spans="1:11" ht="11.25">
      <c r="A2" s="107"/>
      <c r="B2" s="103" t="s">
        <v>10</v>
      </c>
      <c r="C2" s="3" t="s">
        <v>942</v>
      </c>
      <c r="D2" s="3"/>
      <c r="E2" s="2"/>
      <c r="F2" s="103" t="s">
        <v>13</v>
      </c>
      <c r="G2" s="155">
        <v>45108</v>
      </c>
      <c r="H2" s="104"/>
      <c r="I2" s="104"/>
      <c r="K2" s="133"/>
    </row>
    <row r="3" spans="1:11" ht="11.25">
      <c r="A3" s="107"/>
      <c r="B3" s="103" t="s">
        <v>11</v>
      </c>
      <c r="C3" s="3" t="s">
        <v>394</v>
      </c>
      <c r="D3" s="3"/>
      <c r="E3" s="2"/>
      <c r="F3" s="103" t="s">
        <v>14</v>
      </c>
      <c r="G3" s="81">
        <v>0.2420073873344104</v>
      </c>
      <c r="H3" s="104"/>
      <c r="I3" s="104"/>
      <c r="K3" s="133"/>
    </row>
    <row r="4" spans="1:11" ht="11.25">
      <c r="A4" s="107"/>
      <c r="B4" s="103" t="s">
        <v>41</v>
      </c>
      <c r="C4" s="3" t="s">
        <v>395</v>
      </c>
      <c r="D4" s="3"/>
      <c r="E4" s="2"/>
      <c r="F4" s="103"/>
      <c r="G4" s="106"/>
      <c r="H4" s="104"/>
      <c r="I4" s="104"/>
      <c r="K4" s="133"/>
    </row>
    <row r="5" spans="1:11" ht="11.25">
      <c r="A5" s="107"/>
      <c r="B5" s="103" t="s">
        <v>12</v>
      </c>
      <c r="C5" s="3" t="s">
        <v>396</v>
      </c>
      <c r="D5" s="3"/>
      <c r="E5" s="2"/>
      <c r="F5" s="103"/>
      <c r="G5" s="106"/>
      <c r="H5" s="104"/>
      <c r="I5" s="104"/>
      <c r="K5" s="133"/>
    </row>
    <row r="6" spans="1:11" ht="12" thickBot="1">
      <c r="A6" s="108"/>
      <c r="B6" s="65"/>
      <c r="C6" s="65"/>
      <c r="D6" s="66"/>
      <c r="E6" s="65"/>
      <c r="F6" s="65"/>
      <c r="G6" s="189"/>
      <c r="H6" s="189"/>
      <c r="I6" s="189"/>
      <c r="J6" s="84"/>
      <c r="K6" s="190"/>
    </row>
    <row r="7" spans="1:11" ht="16.5" thickBot="1">
      <c r="A7" s="305" t="s">
        <v>56</v>
      </c>
      <c r="B7" s="306"/>
      <c r="C7" s="306"/>
      <c r="D7" s="306"/>
      <c r="E7" s="306"/>
      <c r="F7" s="306"/>
      <c r="G7" s="306"/>
      <c r="H7" s="306"/>
      <c r="I7" s="306"/>
      <c r="J7" s="306"/>
      <c r="K7" s="307"/>
    </row>
    <row r="8" spans="1:11" s="1" customFormat="1" ht="12">
      <c r="A8" s="311" t="s">
        <v>76</v>
      </c>
      <c r="B8" s="313" t="s">
        <v>2</v>
      </c>
      <c r="C8" s="313" t="s">
        <v>3</v>
      </c>
      <c r="D8" s="303" t="s">
        <v>80</v>
      </c>
      <c r="E8" s="310" t="s">
        <v>60</v>
      </c>
      <c r="F8" s="310"/>
      <c r="G8" s="310" t="s">
        <v>61</v>
      </c>
      <c r="H8" s="310"/>
      <c r="I8" s="310" t="s">
        <v>79</v>
      </c>
      <c r="J8" s="310"/>
      <c r="K8" s="308" t="s">
        <v>59</v>
      </c>
    </row>
    <row r="9" spans="1:11" s="1" customFormat="1" ht="12">
      <c r="A9" s="312"/>
      <c r="B9" s="314"/>
      <c r="C9" s="314"/>
      <c r="D9" s="304"/>
      <c r="E9" s="221" t="s">
        <v>57</v>
      </c>
      <c r="F9" s="99" t="s">
        <v>58</v>
      </c>
      <c r="G9" s="221" t="s">
        <v>57</v>
      </c>
      <c r="H9" s="99" t="s">
        <v>58</v>
      </c>
      <c r="I9" s="221" t="s">
        <v>57</v>
      </c>
      <c r="J9" s="99" t="s">
        <v>58</v>
      </c>
      <c r="K9" s="309"/>
    </row>
    <row r="10" spans="1:11" ht="11.25">
      <c r="A10" s="236">
        <v>1</v>
      </c>
      <c r="B10" s="237" t="s">
        <v>62</v>
      </c>
      <c r="C10" s="238" t="s">
        <v>424</v>
      </c>
      <c r="D10" s="239" t="s">
        <v>80</v>
      </c>
      <c r="E10" s="237" t="s">
        <v>425</v>
      </c>
      <c r="F10" s="240">
        <v>0.09</v>
      </c>
      <c r="G10" s="237" t="s">
        <v>426</v>
      </c>
      <c r="H10" s="241">
        <v>0.07</v>
      </c>
      <c r="I10" s="237"/>
      <c r="J10" s="241"/>
      <c r="K10" s="88">
        <v>0.10496000000000001</v>
      </c>
    </row>
    <row r="11" spans="1:11" ht="11.25">
      <c r="A11" s="236">
        <v>2</v>
      </c>
      <c r="B11" s="249" t="s">
        <v>63</v>
      </c>
      <c r="C11" s="238" t="s">
        <v>427</v>
      </c>
      <c r="D11" s="239" t="s">
        <v>80</v>
      </c>
      <c r="E11" s="237" t="s">
        <v>425</v>
      </c>
      <c r="F11" s="240">
        <v>0.1</v>
      </c>
      <c r="G11" s="237" t="s">
        <v>426</v>
      </c>
      <c r="H11" s="241">
        <v>0.07</v>
      </c>
      <c r="I11" s="237"/>
      <c r="J11" s="241"/>
      <c r="K11" s="88">
        <v>0.11152000000000001</v>
      </c>
    </row>
    <row r="12" spans="1:11" ht="11.25">
      <c r="A12" s="236">
        <v>3</v>
      </c>
      <c r="B12" s="237" t="s">
        <v>153</v>
      </c>
      <c r="C12" s="242" t="s">
        <v>428</v>
      </c>
      <c r="D12" s="239" t="s">
        <v>80</v>
      </c>
      <c r="E12" s="237" t="s">
        <v>425</v>
      </c>
      <c r="F12" s="240">
        <v>2.1</v>
      </c>
      <c r="G12" s="237" t="s">
        <v>426</v>
      </c>
      <c r="H12" s="241">
        <v>1.61</v>
      </c>
      <c r="I12" s="237"/>
      <c r="J12" s="241"/>
      <c r="K12" s="88">
        <v>2.43376</v>
      </c>
    </row>
    <row r="13" spans="1:13" ht="22.5">
      <c r="A13" s="236">
        <v>4</v>
      </c>
      <c r="B13" s="237" t="s">
        <v>325</v>
      </c>
      <c r="C13" s="242" t="s">
        <v>429</v>
      </c>
      <c r="D13" s="239" t="s">
        <v>80</v>
      </c>
      <c r="E13" s="237" t="s">
        <v>425</v>
      </c>
      <c r="F13" s="240">
        <v>0.07</v>
      </c>
      <c r="G13" s="237" t="s">
        <v>426</v>
      </c>
      <c r="H13" s="241">
        <v>0.09</v>
      </c>
      <c r="I13" s="237"/>
      <c r="J13" s="241"/>
      <c r="K13" s="88">
        <v>0.10496000000000001</v>
      </c>
      <c r="L13" s="98"/>
      <c r="M13" s="191"/>
    </row>
    <row r="14" spans="1:13" ht="22.5">
      <c r="A14" s="236">
        <v>5</v>
      </c>
      <c r="B14" s="237" t="s">
        <v>430</v>
      </c>
      <c r="C14" s="242" t="s">
        <v>431</v>
      </c>
      <c r="D14" s="239" t="s">
        <v>80</v>
      </c>
      <c r="E14" s="237" t="s">
        <v>425</v>
      </c>
      <c r="F14" s="240">
        <v>0.09</v>
      </c>
      <c r="G14" s="237" t="s">
        <v>426</v>
      </c>
      <c r="H14" s="241">
        <v>0.15</v>
      </c>
      <c r="I14" s="237"/>
      <c r="J14" s="241"/>
      <c r="K14" s="88">
        <v>0.15744</v>
      </c>
      <c r="L14" s="98"/>
      <c r="M14" s="191"/>
    </row>
    <row r="15" spans="1:13" ht="22.5">
      <c r="A15" s="236">
        <v>6</v>
      </c>
      <c r="B15" s="237" t="s">
        <v>432</v>
      </c>
      <c r="C15" s="242" t="s">
        <v>433</v>
      </c>
      <c r="D15" s="239" t="s">
        <v>80</v>
      </c>
      <c r="E15" s="237" t="s">
        <v>425</v>
      </c>
      <c r="F15" s="240">
        <v>0.7</v>
      </c>
      <c r="G15" s="237" t="s">
        <v>426</v>
      </c>
      <c r="H15" s="241">
        <v>0.51</v>
      </c>
      <c r="I15" s="237"/>
      <c r="J15" s="241"/>
      <c r="K15" s="88">
        <v>0.79376</v>
      </c>
      <c r="L15" s="98"/>
      <c r="M15" s="191"/>
    </row>
    <row r="16" spans="1:13" ht="22.5">
      <c r="A16" s="236">
        <v>7</v>
      </c>
      <c r="B16" s="237" t="s">
        <v>327</v>
      </c>
      <c r="C16" s="242" t="s">
        <v>434</v>
      </c>
      <c r="D16" s="239" t="s">
        <v>80</v>
      </c>
      <c r="E16" s="237" t="s">
        <v>425</v>
      </c>
      <c r="F16" s="240">
        <v>0.3</v>
      </c>
      <c r="G16" s="237" t="s">
        <v>426</v>
      </c>
      <c r="H16" s="241">
        <v>0.21</v>
      </c>
      <c r="I16" s="237"/>
      <c r="J16" s="241"/>
      <c r="K16" s="88">
        <v>0.33456</v>
      </c>
      <c r="L16" s="98"/>
      <c r="M16" s="191"/>
    </row>
    <row r="17" spans="1:13" ht="11.25">
      <c r="A17" s="236">
        <v>8</v>
      </c>
      <c r="B17" s="237" t="s">
        <v>330</v>
      </c>
      <c r="C17" s="242" t="s">
        <v>435</v>
      </c>
      <c r="D17" s="239" t="s">
        <v>80</v>
      </c>
      <c r="E17" s="237" t="s">
        <v>425</v>
      </c>
      <c r="F17" s="240">
        <v>3.12</v>
      </c>
      <c r="G17" s="237" t="s">
        <v>426</v>
      </c>
      <c r="H17" s="241">
        <v>4.66</v>
      </c>
      <c r="I17" s="237"/>
      <c r="J17" s="241"/>
      <c r="K17" s="88">
        <v>5.103680000000001</v>
      </c>
      <c r="L17" s="98"/>
      <c r="M17" s="191"/>
    </row>
    <row r="18" spans="1:13" ht="11.25">
      <c r="A18" s="236">
        <v>9</v>
      </c>
      <c r="B18" s="237" t="s">
        <v>436</v>
      </c>
      <c r="C18" s="238" t="s">
        <v>437</v>
      </c>
      <c r="D18" s="239" t="s">
        <v>80</v>
      </c>
      <c r="E18" s="237" t="s">
        <v>425</v>
      </c>
      <c r="F18" s="240">
        <v>2.95</v>
      </c>
      <c r="G18" s="237" t="s">
        <v>426</v>
      </c>
      <c r="H18" s="241">
        <v>1.97</v>
      </c>
      <c r="I18" s="237"/>
      <c r="J18" s="241"/>
      <c r="K18" s="88">
        <v>3.22752</v>
      </c>
      <c r="L18" s="98"/>
      <c r="M18" s="191"/>
    </row>
    <row r="19" spans="1:13" ht="11.25">
      <c r="A19" s="236">
        <v>10</v>
      </c>
      <c r="B19" s="237" t="s">
        <v>438</v>
      </c>
      <c r="C19" s="242" t="s">
        <v>439</v>
      </c>
      <c r="D19" s="239" t="s">
        <v>80</v>
      </c>
      <c r="E19" s="237" t="s">
        <v>425</v>
      </c>
      <c r="F19" s="240">
        <v>3.12</v>
      </c>
      <c r="G19" s="237" t="s">
        <v>426</v>
      </c>
      <c r="H19" s="241">
        <v>7.07</v>
      </c>
      <c r="I19" s="237"/>
      <c r="J19" s="241"/>
      <c r="K19" s="88">
        <v>6.684640000000001</v>
      </c>
      <c r="L19" s="98"/>
      <c r="M19" s="191"/>
    </row>
    <row r="20" spans="1:13" ht="11.25">
      <c r="A20" s="236">
        <v>11</v>
      </c>
      <c r="B20" s="237" t="s">
        <v>440</v>
      </c>
      <c r="C20" s="242" t="s">
        <v>441</v>
      </c>
      <c r="D20" s="239" t="s">
        <v>80</v>
      </c>
      <c r="E20" s="237" t="s">
        <v>442</v>
      </c>
      <c r="F20" s="240">
        <v>4.19</v>
      </c>
      <c r="G20" s="237"/>
      <c r="H20" s="241"/>
      <c r="I20" s="237"/>
      <c r="J20" s="241"/>
      <c r="K20" s="88">
        <v>5.497280000000001</v>
      </c>
      <c r="L20" s="98"/>
      <c r="M20" s="191"/>
    </row>
    <row r="21" spans="1:13" ht="11.25">
      <c r="A21" s="236">
        <v>12</v>
      </c>
      <c r="B21" s="237" t="s">
        <v>443</v>
      </c>
      <c r="C21" s="238" t="s">
        <v>444</v>
      </c>
      <c r="D21" s="239" t="s">
        <v>80</v>
      </c>
      <c r="E21" s="237" t="s">
        <v>442</v>
      </c>
      <c r="F21" s="240">
        <v>194.9</v>
      </c>
      <c r="G21" s="237"/>
      <c r="H21" s="241"/>
      <c r="I21" s="237"/>
      <c r="J21" s="241"/>
      <c r="K21" s="88">
        <v>255.70880000000002</v>
      </c>
      <c r="L21" s="98"/>
      <c r="M21" s="191"/>
    </row>
    <row r="22" spans="1:13" ht="11.25">
      <c r="A22" s="236">
        <v>13</v>
      </c>
      <c r="B22" s="237" t="s">
        <v>445</v>
      </c>
      <c r="C22" s="238" t="s">
        <v>446</v>
      </c>
      <c r="D22" s="239" t="s">
        <v>80</v>
      </c>
      <c r="E22" s="243" t="s">
        <v>447</v>
      </c>
      <c r="F22" s="240">
        <v>233.72</v>
      </c>
      <c r="G22" s="237"/>
      <c r="H22" s="241"/>
      <c r="I22" s="237"/>
      <c r="J22" s="241"/>
      <c r="K22" s="88">
        <v>306.64064</v>
      </c>
      <c r="L22" s="98"/>
      <c r="M22" s="191"/>
    </row>
    <row r="23" spans="1:13" ht="11.25">
      <c r="A23" s="236">
        <v>14</v>
      </c>
      <c r="B23" s="237" t="s">
        <v>448</v>
      </c>
      <c r="C23" s="238" t="s">
        <v>449</v>
      </c>
      <c r="D23" s="239" t="s">
        <v>80</v>
      </c>
      <c r="E23" s="237" t="s">
        <v>450</v>
      </c>
      <c r="F23" s="240">
        <v>974.45</v>
      </c>
      <c r="G23" s="249"/>
      <c r="H23" s="241"/>
      <c r="I23" s="237"/>
      <c r="J23" s="241"/>
      <c r="K23" s="88">
        <v>1278.4784000000002</v>
      </c>
      <c r="L23" s="98"/>
      <c r="M23" s="191"/>
    </row>
    <row r="24" spans="1:13" ht="11.25">
      <c r="A24" s="236">
        <v>15</v>
      </c>
      <c r="B24" s="237" t="s">
        <v>451</v>
      </c>
      <c r="C24" s="238" t="s">
        <v>452</v>
      </c>
      <c r="D24" s="239" t="s">
        <v>53</v>
      </c>
      <c r="E24" s="243" t="s">
        <v>447</v>
      </c>
      <c r="F24" s="240">
        <v>25.75</v>
      </c>
      <c r="G24" s="237"/>
      <c r="H24" s="241"/>
      <c r="I24" s="237"/>
      <c r="J24" s="241"/>
      <c r="K24" s="88">
        <v>33.784</v>
      </c>
      <c r="L24" s="98"/>
      <c r="M24" s="191"/>
    </row>
    <row r="25" spans="1:13" ht="11.25">
      <c r="A25" s="236">
        <v>16</v>
      </c>
      <c r="B25" s="237" t="s">
        <v>453</v>
      </c>
      <c r="C25" s="238" t="s">
        <v>454</v>
      </c>
      <c r="D25" s="239" t="s">
        <v>53</v>
      </c>
      <c r="E25" s="243" t="s">
        <v>447</v>
      </c>
      <c r="F25" s="240">
        <v>39.47</v>
      </c>
      <c r="G25" s="237"/>
      <c r="H25" s="241"/>
      <c r="I25" s="237"/>
      <c r="J25" s="241"/>
      <c r="K25" s="88">
        <v>51.78464</v>
      </c>
      <c r="L25" s="98"/>
      <c r="M25" s="191"/>
    </row>
    <row r="26" spans="1:13" ht="22.5">
      <c r="A26" s="236">
        <v>17</v>
      </c>
      <c r="B26" s="237" t="s">
        <v>455</v>
      </c>
      <c r="C26" s="242" t="s">
        <v>456</v>
      </c>
      <c r="D26" s="239" t="s">
        <v>80</v>
      </c>
      <c r="E26" s="237" t="s">
        <v>457</v>
      </c>
      <c r="F26" s="240">
        <v>12.21</v>
      </c>
      <c r="G26" s="237"/>
      <c r="H26" s="241"/>
      <c r="I26" s="237"/>
      <c r="J26" s="241"/>
      <c r="K26" s="88">
        <v>16.019520000000004</v>
      </c>
      <c r="L26" s="98"/>
      <c r="M26" s="191"/>
    </row>
    <row r="27" spans="1:13" ht="22.5">
      <c r="A27" s="236">
        <v>18</v>
      </c>
      <c r="B27" s="237" t="s">
        <v>458</v>
      </c>
      <c r="C27" s="272" t="s">
        <v>459</v>
      </c>
      <c r="D27" s="239" t="s">
        <v>53</v>
      </c>
      <c r="E27" s="237" t="s">
        <v>425</v>
      </c>
      <c r="F27" s="240">
        <v>45.96</v>
      </c>
      <c r="G27" s="237" t="s">
        <v>426</v>
      </c>
      <c r="H27" s="241">
        <v>36.9</v>
      </c>
      <c r="I27" s="237"/>
      <c r="J27" s="241"/>
      <c r="K27" s="88">
        <v>54.35616</v>
      </c>
      <c r="L27" s="98"/>
      <c r="M27" s="191"/>
    </row>
    <row r="28" spans="1:13" ht="22.5">
      <c r="A28" s="236">
        <v>19</v>
      </c>
      <c r="B28" s="237" t="s">
        <v>460</v>
      </c>
      <c r="C28" s="272" t="s">
        <v>461</v>
      </c>
      <c r="D28" s="239" t="s">
        <v>80</v>
      </c>
      <c r="E28" s="237" t="s">
        <v>425</v>
      </c>
      <c r="F28" s="240">
        <v>2.53</v>
      </c>
      <c r="G28" s="237" t="s">
        <v>426</v>
      </c>
      <c r="H28" s="241">
        <v>1.86</v>
      </c>
      <c r="I28" s="237"/>
      <c r="J28" s="241"/>
      <c r="K28" s="88">
        <v>2.8798399999999997</v>
      </c>
      <c r="L28" s="98"/>
      <c r="M28" s="191"/>
    </row>
    <row r="29" spans="1:13" ht="22.5">
      <c r="A29" s="236">
        <v>20</v>
      </c>
      <c r="B29" s="237" t="s">
        <v>462</v>
      </c>
      <c r="C29" s="272" t="s">
        <v>463</v>
      </c>
      <c r="D29" s="239" t="s">
        <v>80</v>
      </c>
      <c r="E29" s="237" t="s">
        <v>425</v>
      </c>
      <c r="F29" s="240">
        <v>11.36</v>
      </c>
      <c r="G29" s="237" t="s">
        <v>426</v>
      </c>
      <c r="H29" s="241">
        <v>4.24</v>
      </c>
      <c r="I29" s="237"/>
      <c r="J29" s="241"/>
      <c r="K29" s="88">
        <v>10.233600000000001</v>
      </c>
      <c r="L29" s="98"/>
      <c r="M29" s="191"/>
    </row>
    <row r="30" spans="1:13" ht="22.5">
      <c r="A30" s="236">
        <v>21</v>
      </c>
      <c r="B30" s="237" t="s">
        <v>464</v>
      </c>
      <c r="C30" s="272" t="s">
        <v>465</v>
      </c>
      <c r="D30" s="239" t="s">
        <v>80</v>
      </c>
      <c r="E30" s="237" t="s">
        <v>425</v>
      </c>
      <c r="F30" s="240">
        <v>2.37</v>
      </c>
      <c r="G30" s="237" t="s">
        <v>426</v>
      </c>
      <c r="H30" s="241">
        <v>36.9</v>
      </c>
      <c r="I30" s="237"/>
      <c r="J30" s="241"/>
      <c r="K30" s="88">
        <v>25.761120000000002</v>
      </c>
      <c r="L30" s="98"/>
      <c r="M30" s="191"/>
    </row>
    <row r="31" spans="1:13" ht="22.5">
      <c r="A31" s="236">
        <v>22</v>
      </c>
      <c r="B31" s="237" t="s">
        <v>466</v>
      </c>
      <c r="C31" s="272" t="s">
        <v>467</v>
      </c>
      <c r="D31" s="239" t="s">
        <v>80</v>
      </c>
      <c r="E31" s="237" t="s">
        <v>425</v>
      </c>
      <c r="F31" s="240">
        <v>2.37</v>
      </c>
      <c r="G31" s="237" t="s">
        <v>426</v>
      </c>
      <c r="H31" s="241">
        <v>36.9</v>
      </c>
      <c r="I31" s="237"/>
      <c r="J31" s="241"/>
      <c r="K31" s="88">
        <v>25.761120000000002</v>
      </c>
      <c r="L31" s="98"/>
      <c r="M31" s="191"/>
    </row>
    <row r="32" spans="1:13" ht="22.5">
      <c r="A32" s="236">
        <v>23</v>
      </c>
      <c r="B32" s="237" t="s">
        <v>468</v>
      </c>
      <c r="C32" s="272" t="s">
        <v>469</v>
      </c>
      <c r="D32" s="239" t="s">
        <v>80</v>
      </c>
      <c r="E32" s="237" t="s">
        <v>425</v>
      </c>
      <c r="F32" s="240">
        <v>7.19</v>
      </c>
      <c r="G32" s="237" t="s">
        <v>426</v>
      </c>
      <c r="H32" s="241">
        <v>4.24</v>
      </c>
      <c r="I32" s="237"/>
      <c r="J32" s="241"/>
      <c r="K32" s="88">
        <v>7.49808</v>
      </c>
      <c r="L32" s="98"/>
      <c r="M32" s="191"/>
    </row>
    <row r="33" spans="1:13" ht="22.5">
      <c r="A33" s="236">
        <v>24</v>
      </c>
      <c r="B33" s="237" t="s">
        <v>470</v>
      </c>
      <c r="C33" s="272" t="s">
        <v>471</v>
      </c>
      <c r="D33" s="239" t="s">
        <v>80</v>
      </c>
      <c r="E33" s="237" t="s">
        <v>425</v>
      </c>
      <c r="F33" s="240">
        <v>7.19</v>
      </c>
      <c r="G33" s="237"/>
      <c r="H33" s="241"/>
      <c r="I33" s="237"/>
      <c r="J33" s="241"/>
      <c r="K33" s="88">
        <v>9.433280000000002</v>
      </c>
      <c r="L33" s="98"/>
      <c r="M33" s="191"/>
    </row>
    <row r="34" spans="1:13" ht="11.25">
      <c r="A34" s="236">
        <v>25</v>
      </c>
      <c r="B34" s="237" t="s">
        <v>472</v>
      </c>
      <c r="C34" s="272" t="s">
        <v>473</v>
      </c>
      <c r="D34" s="239" t="s">
        <v>80</v>
      </c>
      <c r="E34" s="237" t="s">
        <v>426</v>
      </c>
      <c r="F34" s="240">
        <v>2.39</v>
      </c>
      <c r="G34" s="237"/>
      <c r="H34" s="241"/>
      <c r="I34" s="237"/>
      <c r="J34" s="241"/>
      <c r="K34" s="88">
        <v>3.1356800000000002</v>
      </c>
      <c r="L34" s="98"/>
      <c r="M34" s="191"/>
    </row>
    <row r="35" spans="1:13" ht="11.25">
      <c r="A35" s="236">
        <v>26</v>
      </c>
      <c r="B35" s="237" t="s">
        <v>474</v>
      </c>
      <c r="C35" s="273" t="s">
        <v>475</v>
      </c>
      <c r="D35" s="239" t="s">
        <v>80</v>
      </c>
      <c r="E35" s="237" t="s">
        <v>426</v>
      </c>
      <c r="F35" s="240">
        <v>5.43</v>
      </c>
      <c r="G35" s="237"/>
      <c r="H35" s="241"/>
      <c r="I35" s="237"/>
      <c r="J35" s="241"/>
      <c r="K35" s="88">
        <v>7.12416</v>
      </c>
      <c r="L35" s="98"/>
      <c r="M35" s="191"/>
    </row>
    <row r="36" spans="1:13" ht="11.25">
      <c r="A36" s="236">
        <v>27</v>
      </c>
      <c r="B36" s="237" t="s">
        <v>476</v>
      </c>
      <c r="C36" s="273" t="s">
        <v>477</v>
      </c>
      <c r="D36" s="239" t="s">
        <v>80</v>
      </c>
      <c r="E36" s="237" t="s">
        <v>426</v>
      </c>
      <c r="F36" s="240">
        <v>3.51</v>
      </c>
      <c r="G36" s="237"/>
      <c r="H36" s="241"/>
      <c r="I36" s="237"/>
      <c r="J36" s="241"/>
      <c r="K36" s="88">
        <v>4.60512</v>
      </c>
      <c r="L36" s="98"/>
      <c r="M36" s="191"/>
    </row>
    <row r="37" spans="1:13" ht="11.25">
      <c r="A37" s="236">
        <v>28</v>
      </c>
      <c r="B37" s="237" t="s">
        <v>478</v>
      </c>
      <c r="C37" s="273" t="s">
        <v>479</v>
      </c>
      <c r="D37" s="239" t="s">
        <v>53</v>
      </c>
      <c r="E37" s="237" t="s">
        <v>426</v>
      </c>
      <c r="F37" s="240">
        <v>16.97</v>
      </c>
      <c r="G37" s="237"/>
      <c r="H37" s="241"/>
      <c r="I37" s="237"/>
      <c r="J37" s="241"/>
      <c r="K37" s="88">
        <v>22.26464</v>
      </c>
      <c r="L37" s="98"/>
      <c r="M37" s="191"/>
    </row>
    <row r="38" spans="1:13" ht="11.25">
      <c r="A38" s="236">
        <v>29</v>
      </c>
      <c r="B38" s="237" t="s">
        <v>480</v>
      </c>
      <c r="C38" s="273" t="s">
        <v>481</v>
      </c>
      <c r="D38" s="239" t="s">
        <v>53</v>
      </c>
      <c r="E38" s="237" t="s">
        <v>426</v>
      </c>
      <c r="F38" s="240">
        <v>12.74</v>
      </c>
      <c r="G38" s="237"/>
      <c r="H38" s="241"/>
      <c r="I38" s="237"/>
      <c r="J38" s="241"/>
      <c r="K38" s="88">
        <v>16.71488</v>
      </c>
      <c r="L38" s="98"/>
      <c r="M38" s="191"/>
    </row>
    <row r="39" spans="1:13" ht="11.25">
      <c r="A39" s="236">
        <v>30</v>
      </c>
      <c r="B39" s="237" t="s">
        <v>482</v>
      </c>
      <c r="C39" s="273" t="s">
        <v>483</v>
      </c>
      <c r="D39" s="239" t="s">
        <v>80</v>
      </c>
      <c r="E39" s="237" t="s">
        <v>426</v>
      </c>
      <c r="F39" s="240">
        <v>0.65</v>
      </c>
      <c r="G39" s="237"/>
      <c r="H39" s="241"/>
      <c r="I39" s="237"/>
      <c r="J39" s="241"/>
      <c r="K39" s="88">
        <v>0.8528000000000001</v>
      </c>
      <c r="L39" s="98"/>
      <c r="M39" s="191"/>
    </row>
    <row r="40" spans="1:13" ht="11.25">
      <c r="A40" s="236">
        <v>31</v>
      </c>
      <c r="B40" s="237" t="s">
        <v>484</v>
      </c>
      <c r="C40" s="273" t="s">
        <v>485</v>
      </c>
      <c r="D40" s="239" t="s">
        <v>80</v>
      </c>
      <c r="E40" s="237" t="s">
        <v>426</v>
      </c>
      <c r="F40" s="240">
        <v>14.64</v>
      </c>
      <c r="G40" s="237"/>
      <c r="H40" s="241"/>
      <c r="I40" s="237"/>
      <c r="J40" s="241"/>
      <c r="K40" s="88">
        <v>19.20768</v>
      </c>
      <c r="L40" s="98"/>
      <c r="M40" s="191"/>
    </row>
    <row r="41" spans="1:13" ht="11.25">
      <c r="A41" s="236">
        <v>32</v>
      </c>
      <c r="B41" s="237" t="s">
        <v>486</v>
      </c>
      <c r="C41" s="273" t="s">
        <v>487</v>
      </c>
      <c r="D41" s="239" t="s">
        <v>80</v>
      </c>
      <c r="E41" s="237" t="s">
        <v>426</v>
      </c>
      <c r="F41" s="240">
        <v>6.57</v>
      </c>
      <c r="G41" s="237"/>
      <c r="H41" s="241"/>
      <c r="I41" s="237"/>
      <c r="J41" s="241"/>
      <c r="K41" s="88">
        <v>8.61984</v>
      </c>
      <c r="L41" s="98"/>
      <c r="M41" s="191"/>
    </row>
    <row r="42" spans="1:13" ht="11.25">
      <c r="A42" s="236">
        <v>33</v>
      </c>
      <c r="B42" s="237" t="s">
        <v>488</v>
      </c>
      <c r="C42" s="273" t="s">
        <v>489</v>
      </c>
      <c r="D42" s="239" t="s">
        <v>80</v>
      </c>
      <c r="E42" s="237" t="s">
        <v>490</v>
      </c>
      <c r="F42" s="240">
        <v>8.3</v>
      </c>
      <c r="G42" s="237"/>
      <c r="H42" s="241"/>
      <c r="I42" s="237"/>
      <c r="J42" s="241"/>
      <c r="K42" s="88">
        <v>10.889600000000002</v>
      </c>
      <c r="L42" s="98"/>
      <c r="M42" s="191"/>
    </row>
    <row r="43" spans="1:13" ht="11.25">
      <c r="A43" s="236">
        <v>34</v>
      </c>
      <c r="B43" s="237" t="s">
        <v>491</v>
      </c>
      <c r="C43" s="273" t="s">
        <v>492</v>
      </c>
      <c r="D43" s="239" t="s">
        <v>80</v>
      </c>
      <c r="E43" s="237" t="s">
        <v>442</v>
      </c>
      <c r="F43" s="240">
        <v>182.19</v>
      </c>
      <c r="G43" s="237"/>
      <c r="H43" s="241"/>
      <c r="I43" s="237"/>
      <c r="J43" s="241"/>
      <c r="K43" s="88">
        <v>239.03328000000002</v>
      </c>
      <c r="L43" s="98"/>
      <c r="M43" s="191"/>
    </row>
    <row r="44" spans="1:13" ht="11.25">
      <c r="A44" s="236">
        <v>35</v>
      </c>
      <c r="B44" s="237" t="s">
        <v>493</v>
      </c>
      <c r="C44" s="273" t="s">
        <v>494</v>
      </c>
      <c r="D44" s="239" t="s">
        <v>80</v>
      </c>
      <c r="E44" s="237" t="s">
        <v>442</v>
      </c>
      <c r="F44" s="240">
        <v>244.9</v>
      </c>
      <c r="G44" s="237"/>
      <c r="H44" s="241"/>
      <c r="I44" s="237"/>
      <c r="J44" s="241"/>
      <c r="K44" s="88">
        <v>321.3088</v>
      </c>
      <c r="L44" s="98"/>
      <c r="M44" s="191"/>
    </row>
    <row r="45" spans="1:13" ht="11.25">
      <c r="A45" s="236">
        <v>36</v>
      </c>
      <c r="B45" s="237" t="s">
        <v>495</v>
      </c>
      <c r="C45" s="273" t="s">
        <v>496</v>
      </c>
      <c r="D45" s="239" t="s">
        <v>80</v>
      </c>
      <c r="E45" s="237" t="s">
        <v>442</v>
      </c>
      <c r="F45" s="240">
        <v>47.9</v>
      </c>
      <c r="G45" s="237"/>
      <c r="H45" s="241"/>
      <c r="I45" s="237"/>
      <c r="J45" s="241"/>
      <c r="K45" s="88">
        <v>62.8448</v>
      </c>
      <c r="L45" s="98"/>
      <c r="M45" s="191"/>
    </row>
    <row r="46" spans="1:13" ht="11.25">
      <c r="A46" s="236">
        <v>37</v>
      </c>
      <c r="B46" s="237" t="s">
        <v>497</v>
      </c>
      <c r="C46" s="238" t="s">
        <v>498</v>
      </c>
      <c r="D46" s="239" t="s">
        <v>80</v>
      </c>
      <c r="E46" s="237" t="s">
        <v>499</v>
      </c>
      <c r="F46" s="240">
        <v>360.07</v>
      </c>
      <c r="G46" s="237" t="s">
        <v>500</v>
      </c>
      <c r="H46" s="241">
        <v>329.9</v>
      </c>
      <c r="I46" s="237" t="s">
        <v>442</v>
      </c>
      <c r="J46" s="241">
        <v>316.18</v>
      </c>
      <c r="K46" s="88">
        <v>432.8288</v>
      </c>
      <c r="L46" s="98"/>
      <c r="M46" s="191"/>
    </row>
    <row r="47" spans="1:13" ht="11.25">
      <c r="A47" s="236">
        <v>38</v>
      </c>
      <c r="B47" s="237" t="s">
        <v>501</v>
      </c>
      <c r="C47" s="238" t="s">
        <v>502</v>
      </c>
      <c r="D47" s="239" t="s">
        <v>80</v>
      </c>
      <c r="E47" s="237" t="s">
        <v>503</v>
      </c>
      <c r="F47" s="240">
        <v>17.45</v>
      </c>
      <c r="G47" s="237" t="s">
        <v>504</v>
      </c>
      <c r="H47" s="241">
        <v>25.75</v>
      </c>
      <c r="I47" s="237" t="s">
        <v>505</v>
      </c>
      <c r="J47" s="241">
        <v>15.03</v>
      </c>
      <c r="K47" s="88">
        <v>22.8944</v>
      </c>
      <c r="L47" s="98"/>
      <c r="M47" s="191"/>
    </row>
    <row r="48" spans="1:13" ht="22.5">
      <c r="A48" s="236">
        <v>39</v>
      </c>
      <c r="B48" s="237" t="s">
        <v>506</v>
      </c>
      <c r="C48" s="272" t="s">
        <v>272</v>
      </c>
      <c r="D48" s="239" t="s">
        <v>80</v>
      </c>
      <c r="E48" s="237" t="s">
        <v>500</v>
      </c>
      <c r="F48" s="240">
        <v>6.89</v>
      </c>
      <c r="G48" s="237" t="s">
        <v>447</v>
      </c>
      <c r="H48" s="241">
        <v>7.87</v>
      </c>
      <c r="I48" s="237"/>
      <c r="J48" s="241"/>
      <c r="K48" s="88">
        <v>9.68256</v>
      </c>
      <c r="L48" s="98"/>
      <c r="M48" s="191"/>
    </row>
    <row r="49" spans="1:13" ht="11.25">
      <c r="A49" s="236">
        <v>40</v>
      </c>
      <c r="B49" s="237" t="s">
        <v>507</v>
      </c>
      <c r="C49" s="273" t="s">
        <v>508</v>
      </c>
      <c r="D49" s="239" t="s">
        <v>80</v>
      </c>
      <c r="E49" s="237" t="s">
        <v>442</v>
      </c>
      <c r="F49" s="240">
        <v>9272.61</v>
      </c>
      <c r="G49" s="243" t="s">
        <v>447</v>
      </c>
      <c r="H49" s="241">
        <v>8805.93</v>
      </c>
      <c r="I49" s="237" t="s">
        <v>499</v>
      </c>
      <c r="J49" s="241">
        <v>10208.53</v>
      </c>
      <c r="K49" s="88">
        <v>12165.664320000002</v>
      </c>
      <c r="L49" s="98"/>
      <c r="M49" s="191"/>
    </row>
    <row r="50" spans="1:13" ht="22.5">
      <c r="A50" s="236">
        <v>41</v>
      </c>
      <c r="B50" s="237" t="s">
        <v>509</v>
      </c>
      <c r="C50" s="272" t="s">
        <v>291</v>
      </c>
      <c r="D50" s="239" t="s">
        <v>80</v>
      </c>
      <c r="E50" s="237" t="s">
        <v>292</v>
      </c>
      <c r="F50" s="240">
        <v>109.71</v>
      </c>
      <c r="G50" s="237" t="s">
        <v>293</v>
      </c>
      <c r="H50" s="241">
        <v>126.5</v>
      </c>
      <c r="I50" s="237"/>
      <c r="J50" s="241"/>
      <c r="K50" s="88">
        <v>154.95376</v>
      </c>
      <c r="L50" s="98"/>
      <c r="M50" s="191"/>
    </row>
    <row r="51" spans="1:13" ht="11.25">
      <c r="A51" s="236">
        <v>42</v>
      </c>
      <c r="B51" s="237" t="s">
        <v>510</v>
      </c>
      <c r="C51" s="238" t="s">
        <v>511</v>
      </c>
      <c r="D51" s="239" t="s">
        <v>80</v>
      </c>
      <c r="E51" s="237" t="s">
        <v>292</v>
      </c>
      <c r="F51" s="240">
        <v>2.6</v>
      </c>
      <c r="G51" s="237"/>
      <c r="H51" s="241"/>
      <c r="I51" s="237"/>
      <c r="J51" s="241"/>
      <c r="K51" s="88">
        <v>3.4112000000000005</v>
      </c>
      <c r="L51" s="98"/>
      <c r="M51" s="191"/>
    </row>
    <row r="52" spans="1:13" ht="22.5">
      <c r="A52" s="236">
        <v>43</v>
      </c>
      <c r="B52" s="237" t="s">
        <v>512</v>
      </c>
      <c r="C52" s="242" t="s">
        <v>513</v>
      </c>
      <c r="D52" s="239" t="s">
        <v>80</v>
      </c>
      <c r="E52" s="237" t="s">
        <v>292</v>
      </c>
      <c r="F52" s="240">
        <v>13.5</v>
      </c>
      <c r="G52" s="237" t="s">
        <v>293</v>
      </c>
      <c r="H52" s="241">
        <v>12.8</v>
      </c>
      <c r="I52" s="237"/>
      <c r="J52" s="241"/>
      <c r="K52" s="88">
        <v>17.2528</v>
      </c>
      <c r="L52" s="98"/>
      <c r="M52" s="191"/>
    </row>
    <row r="53" spans="1:13" ht="22.5">
      <c r="A53" s="236">
        <v>44</v>
      </c>
      <c r="B53" s="237" t="s">
        <v>514</v>
      </c>
      <c r="C53" s="242" t="s">
        <v>515</v>
      </c>
      <c r="D53" s="239" t="s">
        <v>80</v>
      </c>
      <c r="E53" s="237" t="s">
        <v>292</v>
      </c>
      <c r="F53" s="240">
        <v>52</v>
      </c>
      <c r="G53" s="237"/>
      <c r="H53" s="241"/>
      <c r="I53" s="237"/>
      <c r="J53" s="241"/>
      <c r="K53" s="88">
        <v>68.224</v>
      </c>
      <c r="L53" s="98"/>
      <c r="M53" s="191"/>
    </row>
    <row r="54" spans="1:13" ht="22.5">
      <c r="A54" s="236">
        <v>45</v>
      </c>
      <c r="B54" s="237" t="s">
        <v>516</v>
      </c>
      <c r="C54" s="273" t="s">
        <v>517</v>
      </c>
      <c r="D54" s="239" t="s">
        <v>80</v>
      </c>
      <c r="E54" s="243" t="s">
        <v>518</v>
      </c>
      <c r="F54" s="240">
        <v>20</v>
      </c>
      <c r="G54" s="237"/>
      <c r="H54" s="241"/>
      <c r="I54" s="237"/>
      <c r="J54" s="241"/>
      <c r="K54" s="88">
        <v>26.240000000000002</v>
      </c>
      <c r="L54" s="98"/>
      <c r="M54" s="191"/>
    </row>
    <row r="55" spans="1:13" ht="22.5">
      <c r="A55" s="236">
        <v>46</v>
      </c>
      <c r="B55" s="237" t="s">
        <v>519</v>
      </c>
      <c r="C55" s="238" t="s">
        <v>520</v>
      </c>
      <c r="D55" s="239" t="s">
        <v>80</v>
      </c>
      <c r="E55" s="243" t="s">
        <v>518</v>
      </c>
      <c r="F55" s="240">
        <v>20</v>
      </c>
      <c r="G55" s="237"/>
      <c r="H55" s="241"/>
      <c r="I55" s="237"/>
      <c r="J55" s="241"/>
      <c r="K55" s="88">
        <v>26.240000000000002</v>
      </c>
      <c r="L55" s="98"/>
      <c r="M55" s="191"/>
    </row>
    <row r="56" spans="1:13" ht="22.5">
      <c r="A56" s="236">
        <v>47</v>
      </c>
      <c r="B56" s="237" t="s">
        <v>521</v>
      </c>
      <c r="C56" s="238" t="s">
        <v>522</v>
      </c>
      <c r="D56" s="239" t="s">
        <v>80</v>
      </c>
      <c r="E56" s="243" t="s">
        <v>518</v>
      </c>
      <c r="F56" s="240">
        <v>31.25</v>
      </c>
      <c r="G56" s="237"/>
      <c r="H56" s="241"/>
      <c r="I56" s="237"/>
      <c r="J56" s="241"/>
      <c r="K56" s="88">
        <v>41</v>
      </c>
      <c r="L56" s="98"/>
      <c r="M56" s="191"/>
    </row>
    <row r="57" spans="1:13" ht="11.25">
      <c r="A57" s="236">
        <v>48</v>
      </c>
      <c r="B57" s="237" t="s">
        <v>523</v>
      </c>
      <c r="C57" s="273" t="s">
        <v>524</v>
      </c>
      <c r="D57" s="239" t="s">
        <v>80</v>
      </c>
      <c r="E57" s="237" t="s">
        <v>499</v>
      </c>
      <c r="F57" s="240">
        <v>139.8</v>
      </c>
      <c r="G57" s="237" t="s">
        <v>292</v>
      </c>
      <c r="H57" s="241">
        <v>75.1</v>
      </c>
      <c r="I57" s="237"/>
      <c r="J57" s="241"/>
      <c r="K57" s="88">
        <v>140.9744</v>
      </c>
      <c r="L57" s="98"/>
      <c r="M57" s="191"/>
    </row>
    <row r="58" spans="1:13" ht="11.25">
      <c r="A58" s="236">
        <v>49</v>
      </c>
      <c r="B58" s="237" t="s">
        <v>525</v>
      </c>
      <c r="C58" s="273" t="s">
        <v>526</v>
      </c>
      <c r="D58" s="239" t="s">
        <v>80</v>
      </c>
      <c r="E58" s="237" t="s">
        <v>527</v>
      </c>
      <c r="F58" s="240">
        <v>12400</v>
      </c>
      <c r="G58" s="237"/>
      <c r="H58" s="241"/>
      <c r="I58" s="237"/>
      <c r="J58" s="241"/>
      <c r="K58" s="88">
        <v>16268.800000000001</v>
      </c>
      <c r="L58" s="98"/>
      <c r="M58" s="191"/>
    </row>
    <row r="59" spans="1:13" ht="11.25">
      <c r="A59" s="236">
        <v>50</v>
      </c>
      <c r="B59" s="237" t="s">
        <v>528</v>
      </c>
      <c r="C59" s="242" t="s">
        <v>529</v>
      </c>
      <c r="D59" s="239" t="s">
        <v>80</v>
      </c>
      <c r="E59" s="237" t="s">
        <v>530</v>
      </c>
      <c r="F59" s="240">
        <v>1808.95</v>
      </c>
      <c r="G59" s="237" t="s">
        <v>531</v>
      </c>
      <c r="H59" s="241">
        <v>1658.7</v>
      </c>
      <c r="I59" s="237" t="s">
        <v>532</v>
      </c>
      <c r="J59" s="241">
        <v>1400</v>
      </c>
      <c r="K59" s="88">
        <v>2176.2144000000003</v>
      </c>
      <c r="L59" s="98"/>
      <c r="M59" s="191"/>
    </row>
    <row r="60" spans="1:13" ht="22.5">
      <c r="A60" s="236">
        <v>51</v>
      </c>
      <c r="B60" s="237" t="s">
        <v>533</v>
      </c>
      <c r="C60" s="242" t="s">
        <v>534</v>
      </c>
      <c r="D60" s="239" t="s">
        <v>80</v>
      </c>
      <c r="E60" s="237" t="s">
        <v>530</v>
      </c>
      <c r="F60" s="240">
        <v>780</v>
      </c>
      <c r="G60" s="237" t="s">
        <v>531</v>
      </c>
      <c r="H60" s="241">
        <v>881.1</v>
      </c>
      <c r="I60" s="237" t="s">
        <v>532</v>
      </c>
      <c r="J60" s="241">
        <v>900</v>
      </c>
      <c r="K60" s="88">
        <v>1156.0032</v>
      </c>
      <c r="L60" s="98"/>
      <c r="M60" s="191"/>
    </row>
    <row r="61" spans="1:13" ht="22.5">
      <c r="A61" s="236">
        <v>52</v>
      </c>
      <c r="B61" s="237" t="s">
        <v>535</v>
      </c>
      <c r="C61" s="272" t="s">
        <v>536</v>
      </c>
      <c r="D61" s="239" t="s">
        <v>83</v>
      </c>
      <c r="E61" s="237" t="s">
        <v>537</v>
      </c>
      <c r="F61" s="240">
        <v>2.07</v>
      </c>
      <c r="G61" s="237" t="s">
        <v>531</v>
      </c>
      <c r="H61" s="241">
        <v>5.5</v>
      </c>
      <c r="I61" s="237" t="s">
        <v>538</v>
      </c>
      <c r="J61" s="241">
        <v>3.39</v>
      </c>
      <c r="K61" s="88">
        <v>4.44768</v>
      </c>
      <c r="L61" s="98"/>
      <c r="M61" s="191"/>
    </row>
    <row r="62" spans="1:13" ht="22.5">
      <c r="A62" s="236">
        <v>53</v>
      </c>
      <c r="B62" s="237" t="s">
        <v>539</v>
      </c>
      <c r="C62" s="272" t="s">
        <v>540</v>
      </c>
      <c r="D62" s="239" t="s">
        <v>80</v>
      </c>
      <c r="E62" s="237" t="s">
        <v>541</v>
      </c>
      <c r="F62" s="240">
        <v>8460</v>
      </c>
      <c r="G62" s="237" t="s">
        <v>542</v>
      </c>
      <c r="H62" s="241">
        <v>10445</v>
      </c>
      <c r="I62" s="237"/>
      <c r="J62" s="241"/>
      <c r="K62" s="88">
        <v>12401.68</v>
      </c>
      <c r="L62" s="98"/>
      <c r="M62" s="191"/>
    </row>
    <row r="63" spans="1:13" ht="11.25">
      <c r="A63" s="244">
        <v>54</v>
      </c>
      <c r="B63" s="237" t="s">
        <v>543</v>
      </c>
      <c r="C63" s="274" t="s">
        <v>544</v>
      </c>
      <c r="D63" s="245" t="s">
        <v>183</v>
      </c>
      <c r="E63" s="246" t="s">
        <v>545</v>
      </c>
      <c r="F63" s="247">
        <v>15700</v>
      </c>
      <c r="G63" s="246"/>
      <c r="H63" s="248"/>
      <c r="I63" s="246"/>
      <c r="J63" s="248"/>
      <c r="K63" s="88">
        <v>20598.4</v>
      </c>
      <c r="L63" s="98"/>
      <c r="M63" s="191"/>
    </row>
    <row r="64" spans="1:13" ht="22.5">
      <c r="A64" s="237">
        <v>55</v>
      </c>
      <c r="B64" s="237" t="s">
        <v>546</v>
      </c>
      <c r="C64" s="272" t="s">
        <v>291</v>
      </c>
      <c r="D64" s="239" t="s">
        <v>80</v>
      </c>
      <c r="E64" s="237" t="s">
        <v>292</v>
      </c>
      <c r="F64" s="240">
        <v>109.71</v>
      </c>
      <c r="G64" s="237" t="s">
        <v>293</v>
      </c>
      <c r="H64" s="241">
        <v>126.5</v>
      </c>
      <c r="I64" s="237"/>
      <c r="J64" s="241"/>
      <c r="K64" s="88">
        <v>154.95376</v>
      </c>
      <c r="L64" s="98"/>
      <c r="M64" s="191"/>
    </row>
    <row r="65" spans="1:13" ht="22.5">
      <c r="A65" s="237">
        <v>56</v>
      </c>
      <c r="B65" s="237" t="s">
        <v>823</v>
      </c>
      <c r="C65" s="87" t="s">
        <v>825</v>
      </c>
      <c r="D65" s="182" t="s">
        <v>80</v>
      </c>
      <c r="E65" s="269" t="s">
        <v>826</v>
      </c>
      <c r="F65" s="270">
        <v>54.5</v>
      </c>
      <c r="G65" s="269" t="s">
        <v>204</v>
      </c>
      <c r="H65" s="270"/>
      <c r="I65" s="237"/>
      <c r="J65" s="241"/>
      <c r="K65" s="88">
        <v>71.504</v>
      </c>
      <c r="L65" s="98"/>
      <c r="M65" s="191"/>
    </row>
    <row r="66" spans="1:13" ht="22.5">
      <c r="A66" s="237">
        <v>57</v>
      </c>
      <c r="B66" s="237" t="s">
        <v>824</v>
      </c>
      <c r="C66" s="87" t="s">
        <v>827</v>
      </c>
      <c r="D66" s="182" t="s">
        <v>80</v>
      </c>
      <c r="E66" s="182" t="s">
        <v>828</v>
      </c>
      <c r="F66" s="227">
        <v>9.8</v>
      </c>
      <c r="G66" s="182" t="s">
        <v>292</v>
      </c>
      <c r="H66" s="227">
        <v>16</v>
      </c>
      <c r="I66" s="237"/>
      <c r="J66" s="241"/>
      <c r="K66" s="88">
        <v>16.9248</v>
      </c>
      <c r="L66" s="98"/>
      <c r="M66" s="191"/>
    </row>
    <row r="67" spans="1:13" ht="11.25">
      <c r="A67" s="237">
        <v>58</v>
      </c>
      <c r="B67" s="237" t="s">
        <v>843</v>
      </c>
      <c r="C67" s="273" t="s">
        <v>547</v>
      </c>
      <c r="D67" s="237" t="s">
        <v>83</v>
      </c>
      <c r="E67" s="237" t="s">
        <v>548</v>
      </c>
      <c r="F67" s="240">
        <v>195</v>
      </c>
      <c r="G67" s="237" t="s">
        <v>549</v>
      </c>
      <c r="H67" s="241">
        <v>145</v>
      </c>
      <c r="I67" s="237"/>
      <c r="J67" s="241"/>
      <c r="K67" s="88">
        <v>223.04000000000002</v>
      </c>
      <c r="L67" s="98"/>
      <c r="M67" s="191"/>
    </row>
    <row r="68" spans="1:13" ht="11.25">
      <c r="A68" s="96"/>
      <c r="B68" s="217"/>
      <c r="C68" s="97"/>
      <c r="D68" s="217"/>
      <c r="E68" s="217"/>
      <c r="F68" s="98"/>
      <c r="G68" s="217"/>
      <c r="H68" s="98"/>
      <c r="I68" s="217"/>
      <c r="J68" s="98"/>
      <c r="K68" s="131"/>
      <c r="L68" s="98"/>
      <c r="M68" s="191"/>
    </row>
    <row r="69" spans="1:13" ht="11.25">
      <c r="A69" s="226"/>
      <c r="B69" s="217"/>
      <c r="C69" s="97"/>
      <c r="D69" s="217"/>
      <c r="E69" s="217"/>
      <c r="F69" s="98"/>
      <c r="G69" s="217"/>
      <c r="H69" s="98"/>
      <c r="I69" s="217"/>
      <c r="J69" s="98"/>
      <c r="K69" s="131"/>
      <c r="L69" s="98"/>
      <c r="M69" s="191"/>
    </row>
    <row r="70" spans="1:11" ht="11.25">
      <c r="A70" s="96"/>
      <c r="B70" s="250" t="s">
        <v>64</v>
      </c>
      <c r="C70" s="254" t="s">
        <v>550</v>
      </c>
      <c r="D70" s="250" t="s">
        <v>64</v>
      </c>
      <c r="E70" s="254" t="s">
        <v>426</v>
      </c>
      <c r="F70" s="254"/>
      <c r="G70" s="252"/>
      <c r="H70" s="250" t="s">
        <v>64</v>
      </c>
      <c r="I70" s="254" t="s">
        <v>561</v>
      </c>
      <c r="J70" s="251"/>
      <c r="K70" s="258"/>
    </row>
    <row r="71" spans="1:11" ht="11.25">
      <c r="A71" s="96"/>
      <c r="B71" s="250" t="s">
        <v>72</v>
      </c>
      <c r="C71" s="254" t="s">
        <v>551</v>
      </c>
      <c r="D71" s="250" t="s">
        <v>72</v>
      </c>
      <c r="E71" s="254" t="s">
        <v>552</v>
      </c>
      <c r="F71" s="254"/>
      <c r="G71" s="252"/>
      <c r="H71" s="250" t="s">
        <v>72</v>
      </c>
      <c r="I71" s="254" t="s">
        <v>563</v>
      </c>
      <c r="J71" s="254"/>
      <c r="K71" s="258"/>
    </row>
    <row r="72" spans="1:11" ht="11.25">
      <c r="A72" s="96"/>
      <c r="B72" s="250" t="s">
        <v>65</v>
      </c>
      <c r="C72" s="254" t="s">
        <v>553</v>
      </c>
      <c r="D72" s="250" t="s">
        <v>65</v>
      </c>
      <c r="E72" s="254" t="s">
        <v>554</v>
      </c>
      <c r="F72" s="254"/>
      <c r="G72" s="252"/>
      <c r="H72" s="250" t="s">
        <v>65</v>
      </c>
      <c r="I72" s="254" t="s">
        <v>565</v>
      </c>
      <c r="J72" s="254"/>
      <c r="K72" s="258"/>
    </row>
    <row r="73" spans="1:11" ht="11.25">
      <c r="A73" s="96"/>
      <c r="B73" s="250" t="s">
        <v>66</v>
      </c>
      <c r="C73" s="254" t="s">
        <v>555</v>
      </c>
      <c r="D73" s="250" t="s">
        <v>66</v>
      </c>
      <c r="E73" s="254" t="s">
        <v>556</v>
      </c>
      <c r="F73" s="254"/>
      <c r="G73" s="252"/>
      <c r="H73" s="250" t="s">
        <v>66</v>
      </c>
      <c r="I73" s="254" t="s">
        <v>567</v>
      </c>
      <c r="J73" s="254"/>
      <c r="K73" s="258"/>
    </row>
    <row r="74" spans="1:11" ht="11.25">
      <c r="A74" s="96"/>
      <c r="B74" s="250" t="s">
        <v>73</v>
      </c>
      <c r="C74" s="254" t="s">
        <v>557</v>
      </c>
      <c r="D74" s="250" t="s">
        <v>73</v>
      </c>
      <c r="E74" s="254" t="s">
        <v>558</v>
      </c>
      <c r="F74" s="254"/>
      <c r="G74" s="252"/>
      <c r="H74" s="250" t="s">
        <v>73</v>
      </c>
      <c r="I74" s="254" t="s">
        <v>204</v>
      </c>
      <c r="J74" s="254"/>
      <c r="K74" s="258"/>
    </row>
    <row r="75" spans="1:11" ht="11.25">
      <c r="A75" s="96"/>
      <c r="B75" s="250" t="s">
        <v>67</v>
      </c>
      <c r="C75" s="254" t="s">
        <v>559</v>
      </c>
      <c r="D75" s="250" t="s">
        <v>67</v>
      </c>
      <c r="E75" s="254" t="s">
        <v>560</v>
      </c>
      <c r="F75" s="254"/>
      <c r="G75" s="252"/>
      <c r="H75" s="250" t="s">
        <v>67</v>
      </c>
      <c r="I75" s="254" t="s">
        <v>204</v>
      </c>
      <c r="J75" s="254"/>
      <c r="K75" s="256"/>
    </row>
    <row r="76" spans="1:11" ht="11.25">
      <c r="A76" s="96"/>
      <c r="B76" s="250" t="s">
        <v>68</v>
      </c>
      <c r="C76" s="255">
        <v>43966</v>
      </c>
      <c r="D76" s="250" t="s">
        <v>68</v>
      </c>
      <c r="E76" s="255">
        <v>43963</v>
      </c>
      <c r="F76" s="253"/>
      <c r="G76" s="252"/>
      <c r="H76" s="250" t="s">
        <v>68</v>
      </c>
      <c r="I76" s="255">
        <v>44042</v>
      </c>
      <c r="J76" s="253"/>
      <c r="K76" s="256"/>
    </row>
    <row r="77" spans="1:11" ht="11.25">
      <c r="A77" s="96"/>
      <c r="B77" s="250"/>
      <c r="C77" s="253"/>
      <c r="D77" s="250"/>
      <c r="E77" s="253"/>
      <c r="F77" s="253"/>
      <c r="G77" s="252"/>
      <c r="H77" s="250"/>
      <c r="I77" s="253"/>
      <c r="J77" s="253"/>
      <c r="K77" s="256"/>
    </row>
    <row r="78" spans="1:11" ht="11.25">
      <c r="A78" s="96"/>
      <c r="B78" s="250" t="s">
        <v>64</v>
      </c>
      <c r="C78" s="254" t="s">
        <v>562</v>
      </c>
      <c r="D78" s="250" t="s">
        <v>64</v>
      </c>
      <c r="E78" s="254" t="s">
        <v>569</v>
      </c>
      <c r="F78" s="254"/>
      <c r="G78" s="252"/>
      <c r="H78" s="250" t="s">
        <v>64</v>
      </c>
      <c r="I78" s="254" t="s">
        <v>570</v>
      </c>
      <c r="J78" s="251"/>
      <c r="K78" s="258"/>
    </row>
    <row r="79" spans="1:11" ht="11.25">
      <c r="A79" s="96"/>
      <c r="B79" s="250" t="s">
        <v>72</v>
      </c>
      <c r="C79" s="254" t="s">
        <v>564</v>
      </c>
      <c r="D79" s="250" t="s">
        <v>72</v>
      </c>
      <c r="E79" s="254" t="s">
        <v>571</v>
      </c>
      <c r="F79" s="254"/>
      <c r="G79" s="252"/>
      <c r="H79" s="250" t="s">
        <v>72</v>
      </c>
      <c r="I79" s="254" t="s">
        <v>572</v>
      </c>
      <c r="J79" s="254"/>
      <c r="K79" s="258"/>
    </row>
    <row r="80" spans="1:11" ht="11.25">
      <c r="A80" s="96"/>
      <c r="B80" s="250" t="s">
        <v>65</v>
      </c>
      <c r="C80" s="254" t="s">
        <v>566</v>
      </c>
      <c r="D80" s="250" t="s">
        <v>65</v>
      </c>
      <c r="E80" s="254" t="s">
        <v>573</v>
      </c>
      <c r="F80" s="254"/>
      <c r="G80" s="252"/>
      <c r="H80" s="250" t="s">
        <v>65</v>
      </c>
      <c r="I80" s="254" t="s">
        <v>574</v>
      </c>
      <c r="J80" s="254"/>
      <c r="K80" s="258"/>
    </row>
    <row r="81" spans="1:11" ht="11.25">
      <c r="A81" s="96"/>
      <c r="B81" s="250" t="s">
        <v>66</v>
      </c>
      <c r="C81" s="254" t="s">
        <v>567</v>
      </c>
      <c r="D81" s="250" t="s">
        <v>66</v>
      </c>
      <c r="E81" s="254" t="s">
        <v>567</v>
      </c>
      <c r="F81" s="254"/>
      <c r="G81" s="252"/>
      <c r="H81" s="250" t="s">
        <v>66</v>
      </c>
      <c r="I81" s="254" t="s">
        <v>567</v>
      </c>
      <c r="J81" s="254"/>
      <c r="K81" s="258"/>
    </row>
    <row r="82" spans="1:11" ht="11.25">
      <c r="A82" s="96"/>
      <c r="B82" s="250" t="s">
        <v>73</v>
      </c>
      <c r="C82" s="254" t="s">
        <v>568</v>
      </c>
      <c r="D82" s="250" t="s">
        <v>73</v>
      </c>
      <c r="E82" s="254" t="s">
        <v>575</v>
      </c>
      <c r="F82" s="254"/>
      <c r="G82" s="252"/>
      <c r="H82" s="250" t="s">
        <v>73</v>
      </c>
      <c r="I82" s="254" t="s">
        <v>576</v>
      </c>
      <c r="J82" s="254"/>
      <c r="K82" s="258"/>
    </row>
    <row r="83" spans="1:11" ht="11.25">
      <c r="A83" s="96"/>
      <c r="B83" s="250" t="s">
        <v>67</v>
      </c>
      <c r="C83" s="254" t="s">
        <v>204</v>
      </c>
      <c r="D83" s="250" t="s">
        <v>67</v>
      </c>
      <c r="E83" s="254" t="s">
        <v>204</v>
      </c>
      <c r="F83" s="254"/>
      <c r="G83" s="252"/>
      <c r="H83" s="250" t="s">
        <v>67</v>
      </c>
      <c r="I83" s="254" t="s">
        <v>204</v>
      </c>
      <c r="J83" s="254"/>
      <c r="K83" s="256"/>
    </row>
    <row r="84" spans="1:11" ht="11.25">
      <c r="A84" s="96"/>
      <c r="B84" s="250" t="s">
        <v>68</v>
      </c>
      <c r="C84" s="255">
        <v>44042</v>
      </c>
      <c r="D84" s="250" t="s">
        <v>68</v>
      </c>
      <c r="E84" s="255">
        <v>44042</v>
      </c>
      <c r="F84" s="253"/>
      <c r="G84" s="252"/>
      <c r="H84" s="250" t="s">
        <v>68</v>
      </c>
      <c r="I84" s="255">
        <v>44042</v>
      </c>
      <c r="J84" s="253"/>
      <c r="K84" s="256"/>
    </row>
    <row r="85" spans="1:11" ht="11.25">
      <c r="A85" s="96"/>
      <c r="B85" s="250"/>
      <c r="C85" s="253"/>
      <c r="D85" s="250"/>
      <c r="E85" s="253"/>
      <c r="F85" s="253"/>
      <c r="G85" s="252"/>
      <c r="H85" s="250"/>
      <c r="I85" s="253"/>
      <c r="J85" s="253"/>
      <c r="K85" s="256"/>
    </row>
    <row r="86" spans="1:11" ht="11.25">
      <c r="A86" s="96"/>
      <c r="B86" s="250" t="s">
        <v>64</v>
      </c>
      <c r="C86" s="254" t="s">
        <v>577</v>
      </c>
      <c r="D86" s="250" t="s">
        <v>64</v>
      </c>
      <c r="E86" s="254" t="s">
        <v>500</v>
      </c>
      <c r="F86" s="254"/>
      <c r="G86" s="252"/>
      <c r="H86" s="250" t="s">
        <v>64</v>
      </c>
      <c r="I86" s="254" t="s">
        <v>584</v>
      </c>
      <c r="J86" s="251"/>
      <c r="K86" s="258"/>
    </row>
    <row r="87" spans="1:11" ht="11.25">
      <c r="A87" s="96"/>
      <c r="B87" s="250" t="s">
        <v>72</v>
      </c>
      <c r="C87" s="254" t="s">
        <v>578</v>
      </c>
      <c r="D87" s="250" t="s">
        <v>72</v>
      </c>
      <c r="E87" s="254" t="s">
        <v>579</v>
      </c>
      <c r="F87" s="254"/>
      <c r="G87" s="252"/>
      <c r="H87" s="250" t="s">
        <v>72</v>
      </c>
      <c r="I87" s="254" t="s">
        <v>586</v>
      </c>
      <c r="J87" s="254"/>
      <c r="K87" s="258"/>
    </row>
    <row r="88" spans="1:11" ht="11.25">
      <c r="A88" s="96"/>
      <c r="B88" s="250" t="s">
        <v>65</v>
      </c>
      <c r="C88" s="254" t="s">
        <v>580</v>
      </c>
      <c r="D88" s="250" t="s">
        <v>65</v>
      </c>
      <c r="E88" s="254" t="s">
        <v>581</v>
      </c>
      <c r="F88" s="254"/>
      <c r="G88" s="252"/>
      <c r="H88" s="250" t="s">
        <v>65</v>
      </c>
      <c r="I88" s="254" t="s">
        <v>588</v>
      </c>
      <c r="J88" s="254"/>
      <c r="K88" s="258"/>
    </row>
    <row r="89" spans="1:11" ht="11.25">
      <c r="A89" s="96"/>
      <c r="B89" s="250" t="s">
        <v>66</v>
      </c>
      <c r="C89" s="254" t="s">
        <v>567</v>
      </c>
      <c r="D89" s="250" t="s">
        <v>66</v>
      </c>
      <c r="E89" s="254" t="s">
        <v>567</v>
      </c>
      <c r="F89" s="254"/>
      <c r="G89" s="252"/>
      <c r="H89" s="250" t="s">
        <v>66</v>
      </c>
      <c r="I89" s="254" t="s">
        <v>567</v>
      </c>
      <c r="J89" s="254"/>
      <c r="K89" s="258"/>
    </row>
    <row r="90" spans="1:11" ht="11.25">
      <c r="A90" s="96"/>
      <c r="B90" s="250" t="s">
        <v>73</v>
      </c>
      <c r="C90" s="254" t="s">
        <v>582</v>
      </c>
      <c r="D90" s="250" t="s">
        <v>73</v>
      </c>
      <c r="E90" s="254" t="s">
        <v>583</v>
      </c>
      <c r="F90" s="254"/>
      <c r="G90" s="252"/>
      <c r="H90" s="250" t="s">
        <v>73</v>
      </c>
      <c r="I90" s="254" t="s">
        <v>591</v>
      </c>
      <c r="J90" s="254"/>
      <c r="K90" s="258"/>
    </row>
    <row r="91" spans="1:11" ht="11.25">
      <c r="A91" s="96"/>
      <c r="B91" s="250" t="s">
        <v>67</v>
      </c>
      <c r="C91" s="254" t="s">
        <v>204</v>
      </c>
      <c r="D91" s="250" t="s">
        <v>67</v>
      </c>
      <c r="E91" s="254" t="s">
        <v>204</v>
      </c>
      <c r="F91" s="254"/>
      <c r="G91" s="252"/>
      <c r="H91" s="250" t="s">
        <v>67</v>
      </c>
      <c r="I91" s="254" t="s">
        <v>204</v>
      </c>
      <c r="J91" s="254"/>
      <c r="K91" s="256"/>
    </row>
    <row r="92" spans="1:11" ht="11.25">
      <c r="A92" s="96"/>
      <c r="B92" s="250" t="s">
        <v>68</v>
      </c>
      <c r="C92" s="255">
        <v>44045</v>
      </c>
      <c r="D92" s="250" t="s">
        <v>68</v>
      </c>
      <c r="E92" s="255">
        <v>44001</v>
      </c>
      <c r="F92" s="253"/>
      <c r="G92" s="252"/>
      <c r="H92" s="250" t="s">
        <v>68</v>
      </c>
      <c r="I92" s="255">
        <v>44001</v>
      </c>
      <c r="J92" s="253"/>
      <c r="K92" s="256"/>
    </row>
    <row r="93" spans="1:11" ht="11.25">
      <c r="A93" s="96"/>
      <c r="B93" s="250"/>
      <c r="C93" s="253"/>
      <c r="D93" s="250"/>
      <c r="E93" s="253"/>
      <c r="F93" s="253"/>
      <c r="G93" s="252"/>
      <c r="H93" s="250"/>
      <c r="I93" s="253"/>
      <c r="J93" s="253"/>
      <c r="K93" s="256"/>
    </row>
    <row r="94" spans="1:11" ht="11.25">
      <c r="A94" s="96"/>
      <c r="B94" s="250" t="s">
        <v>64</v>
      </c>
      <c r="C94" s="254" t="s">
        <v>585</v>
      </c>
      <c r="D94" s="250" t="s">
        <v>64</v>
      </c>
      <c r="E94" s="254" t="s">
        <v>592</v>
      </c>
      <c r="F94" s="254"/>
      <c r="G94" s="252"/>
      <c r="H94" s="250" t="s">
        <v>64</v>
      </c>
      <c r="I94" s="254" t="s">
        <v>593</v>
      </c>
      <c r="J94" s="251"/>
      <c r="K94" s="258"/>
    </row>
    <row r="95" spans="1:11" ht="11.25">
      <c r="A95" s="96"/>
      <c r="B95" s="250" t="s">
        <v>72</v>
      </c>
      <c r="C95" s="254" t="s">
        <v>587</v>
      </c>
      <c r="D95" s="250" t="s">
        <v>72</v>
      </c>
      <c r="E95" s="254" t="s">
        <v>594</v>
      </c>
      <c r="F95" s="254"/>
      <c r="G95" s="252"/>
      <c r="H95" s="250" t="s">
        <v>72</v>
      </c>
      <c r="I95" s="254" t="s">
        <v>595</v>
      </c>
      <c r="J95" s="254"/>
      <c r="K95" s="258"/>
    </row>
    <row r="96" spans="1:11" ht="11.25">
      <c r="A96" s="96"/>
      <c r="B96" s="250" t="s">
        <v>65</v>
      </c>
      <c r="C96" s="254" t="s">
        <v>589</v>
      </c>
      <c r="D96" s="250" t="s">
        <v>65</v>
      </c>
      <c r="E96" s="254" t="s">
        <v>596</v>
      </c>
      <c r="F96" s="254"/>
      <c r="G96" s="252"/>
      <c r="H96" s="250" t="s">
        <v>65</v>
      </c>
      <c r="I96" s="254" t="s">
        <v>597</v>
      </c>
      <c r="J96" s="254"/>
      <c r="K96" s="258"/>
    </row>
    <row r="97" spans="1:11" ht="11.25">
      <c r="A97" s="96"/>
      <c r="B97" s="250" t="s">
        <v>66</v>
      </c>
      <c r="C97" s="254" t="s">
        <v>590</v>
      </c>
      <c r="D97" s="250" t="s">
        <v>66</v>
      </c>
      <c r="E97" s="254" t="s">
        <v>598</v>
      </c>
      <c r="F97" s="254"/>
      <c r="G97" s="252"/>
      <c r="H97" s="250" t="s">
        <v>66</v>
      </c>
      <c r="I97" s="254" t="s">
        <v>599</v>
      </c>
      <c r="J97" s="254"/>
      <c r="K97" s="258"/>
    </row>
    <row r="98" spans="1:11" ht="11.25">
      <c r="A98" s="96"/>
      <c r="B98" s="250" t="s">
        <v>73</v>
      </c>
      <c r="C98" s="254" t="s">
        <v>204</v>
      </c>
      <c r="D98" s="250" t="s">
        <v>73</v>
      </c>
      <c r="E98" s="254" t="s">
        <v>204</v>
      </c>
      <c r="F98" s="254"/>
      <c r="G98" s="252"/>
      <c r="H98" s="250" t="s">
        <v>73</v>
      </c>
      <c r="I98" s="254" t="s">
        <v>600</v>
      </c>
      <c r="J98" s="254"/>
      <c r="K98" s="258"/>
    </row>
    <row r="99" spans="1:11" ht="11.25">
      <c r="A99" s="96"/>
      <c r="B99" s="250" t="s">
        <v>67</v>
      </c>
      <c r="C99" s="254" t="s">
        <v>204</v>
      </c>
      <c r="D99" s="250" t="s">
        <v>67</v>
      </c>
      <c r="E99" s="254" t="s">
        <v>204</v>
      </c>
      <c r="F99" s="254"/>
      <c r="G99" s="252"/>
      <c r="H99" s="250" t="s">
        <v>67</v>
      </c>
      <c r="I99" s="254" t="s">
        <v>601</v>
      </c>
      <c r="J99" s="254"/>
      <c r="K99" s="256"/>
    </row>
    <row r="100" spans="1:11" ht="11.25">
      <c r="A100" s="96"/>
      <c r="B100" s="250" t="s">
        <v>68</v>
      </c>
      <c r="C100" s="255">
        <v>43959</v>
      </c>
      <c r="D100" s="250" t="s">
        <v>68</v>
      </c>
      <c r="E100" s="255">
        <v>43959</v>
      </c>
      <c r="F100" s="253"/>
      <c r="G100" s="252"/>
      <c r="H100" s="250" t="s">
        <v>68</v>
      </c>
      <c r="I100" s="255">
        <v>43962</v>
      </c>
      <c r="J100" s="253"/>
      <c r="K100" s="256"/>
    </row>
    <row r="101" spans="1:11" ht="11.25">
      <c r="A101" s="96"/>
      <c r="B101" s="250"/>
      <c r="C101" s="253"/>
      <c r="D101" s="250"/>
      <c r="E101" s="253"/>
      <c r="F101" s="253"/>
      <c r="G101" s="252"/>
      <c r="H101" s="250"/>
      <c r="I101" s="253"/>
      <c r="J101" s="253"/>
      <c r="K101" s="256"/>
    </row>
    <row r="102" spans="1:11" ht="11.25">
      <c r="A102" s="96" t="s">
        <v>74</v>
      </c>
      <c r="B102" s="250" t="s">
        <v>64</v>
      </c>
      <c r="C102" s="254" t="s">
        <v>292</v>
      </c>
      <c r="D102" s="250" t="s">
        <v>64</v>
      </c>
      <c r="E102" s="254" t="s">
        <v>602</v>
      </c>
      <c r="F102" s="254"/>
      <c r="G102" s="252"/>
      <c r="H102" s="250" t="s">
        <v>64</v>
      </c>
      <c r="I102" s="254" t="s">
        <v>607</v>
      </c>
      <c r="J102" s="98"/>
      <c r="K102" s="131"/>
    </row>
    <row r="103" spans="1:11" ht="11.25">
      <c r="A103" s="96"/>
      <c r="B103" s="250" t="s">
        <v>72</v>
      </c>
      <c r="C103" s="254" t="s">
        <v>603</v>
      </c>
      <c r="D103" s="250" t="s">
        <v>72</v>
      </c>
      <c r="E103" s="254" t="s">
        <v>604</v>
      </c>
      <c r="F103" s="254"/>
      <c r="G103" s="252"/>
      <c r="H103" s="250" t="s">
        <v>72</v>
      </c>
      <c r="I103" s="254" t="s">
        <v>609</v>
      </c>
      <c r="J103" s="98"/>
      <c r="K103" s="131"/>
    </row>
    <row r="104" spans="1:11" ht="11.25">
      <c r="A104" s="96"/>
      <c r="B104" s="250" t="s">
        <v>65</v>
      </c>
      <c r="C104" s="254" t="s">
        <v>294</v>
      </c>
      <c r="D104" s="250" t="s">
        <v>65</v>
      </c>
      <c r="E104" s="254" t="s">
        <v>605</v>
      </c>
      <c r="F104" s="254"/>
      <c r="G104" s="252"/>
      <c r="H104" s="250" t="s">
        <v>65</v>
      </c>
      <c r="I104" s="254" t="s">
        <v>611</v>
      </c>
      <c r="J104" s="98"/>
      <c r="K104" s="131"/>
    </row>
    <row r="105" spans="1:11" ht="11.25">
      <c r="A105" s="96"/>
      <c r="B105" s="250" t="s">
        <v>66</v>
      </c>
      <c r="C105" s="254" t="s">
        <v>295</v>
      </c>
      <c r="D105" s="250" t="s">
        <v>66</v>
      </c>
      <c r="E105" s="254" t="s">
        <v>606</v>
      </c>
      <c r="F105" s="253"/>
      <c r="G105" s="252"/>
      <c r="H105" s="250" t="s">
        <v>66</v>
      </c>
      <c r="I105" s="254" t="s">
        <v>567</v>
      </c>
      <c r="J105" s="98"/>
      <c r="K105" s="131"/>
    </row>
    <row r="106" spans="1:11" ht="11.25">
      <c r="A106" s="96"/>
      <c r="B106" s="250" t="s">
        <v>73</v>
      </c>
      <c r="C106" s="254" t="s">
        <v>296</v>
      </c>
      <c r="D106" s="250" t="s">
        <v>73</v>
      </c>
      <c r="E106" s="254" t="s">
        <v>204</v>
      </c>
      <c r="F106" s="254"/>
      <c r="G106" s="252"/>
      <c r="H106" s="250" t="s">
        <v>73</v>
      </c>
      <c r="I106" s="254" t="s">
        <v>613</v>
      </c>
      <c r="J106" s="98"/>
      <c r="K106" s="131"/>
    </row>
    <row r="107" spans="1:11" ht="11.25">
      <c r="A107" s="96"/>
      <c r="B107" s="250" t="s">
        <v>67</v>
      </c>
      <c r="C107" s="254" t="s">
        <v>297</v>
      </c>
      <c r="D107" s="250" t="s">
        <v>67</v>
      </c>
      <c r="E107" s="254" t="s">
        <v>204</v>
      </c>
      <c r="F107" s="254"/>
      <c r="G107" s="252"/>
      <c r="H107" s="250" t="s">
        <v>67</v>
      </c>
      <c r="I107" s="254" t="s">
        <v>204</v>
      </c>
      <c r="J107" s="98"/>
      <c r="K107" s="131"/>
    </row>
    <row r="108" spans="1:11" ht="11.25">
      <c r="A108" s="96"/>
      <c r="B108" s="250" t="s">
        <v>68</v>
      </c>
      <c r="C108" s="255">
        <v>43963</v>
      </c>
      <c r="D108" s="250" t="s">
        <v>68</v>
      </c>
      <c r="E108" s="255">
        <v>43971</v>
      </c>
      <c r="F108" s="254"/>
      <c r="G108" s="284"/>
      <c r="H108" s="250" t="s">
        <v>68</v>
      </c>
      <c r="I108" s="255">
        <v>44001</v>
      </c>
      <c r="J108" s="98"/>
      <c r="K108" s="131"/>
    </row>
    <row r="109" spans="1:11" ht="11.25">
      <c r="A109" s="96"/>
      <c r="B109" s="250"/>
      <c r="C109" s="251"/>
      <c r="D109" s="250"/>
      <c r="E109" s="254"/>
      <c r="F109" s="254"/>
      <c r="G109" s="252"/>
      <c r="H109" s="250"/>
      <c r="I109" s="252"/>
      <c r="J109" s="98"/>
      <c r="K109" s="131"/>
    </row>
    <row r="110" spans="1:11" ht="11.25">
      <c r="A110" s="96" t="s">
        <v>74</v>
      </c>
      <c r="B110" s="250" t="s">
        <v>64</v>
      </c>
      <c r="C110" s="254" t="s">
        <v>608</v>
      </c>
      <c r="D110" s="250" t="s">
        <v>64</v>
      </c>
      <c r="E110" s="254" t="s">
        <v>615</v>
      </c>
      <c r="F110" s="254"/>
      <c r="G110" s="252"/>
      <c r="H110" s="250" t="s">
        <v>64</v>
      </c>
      <c r="I110" s="254" t="s">
        <v>616</v>
      </c>
      <c r="J110" s="98"/>
      <c r="K110" s="131"/>
    </row>
    <row r="111" spans="1:11" ht="11.25">
      <c r="A111" s="96"/>
      <c r="B111" s="250" t="s">
        <v>72</v>
      </c>
      <c r="C111" s="254" t="s">
        <v>610</v>
      </c>
      <c r="D111" s="250" t="s">
        <v>72</v>
      </c>
      <c r="E111" s="254" t="s">
        <v>617</v>
      </c>
      <c r="F111" s="254"/>
      <c r="G111" s="252"/>
      <c r="H111" s="250" t="s">
        <v>72</v>
      </c>
      <c r="I111" s="254" t="s">
        <v>618</v>
      </c>
      <c r="J111" s="98"/>
      <c r="K111" s="131"/>
    </row>
    <row r="112" spans="1:11" ht="11.25">
      <c r="A112" s="96"/>
      <c r="B112" s="250" t="s">
        <v>65</v>
      </c>
      <c r="C112" s="254" t="s">
        <v>612</v>
      </c>
      <c r="D112" s="250" t="s">
        <v>65</v>
      </c>
      <c r="E112" s="254" t="s">
        <v>619</v>
      </c>
      <c r="F112" s="254"/>
      <c r="G112" s="252"/>
      <c r="H112" s="250" t="s">
        <v>65</v>
      </c>
      <c r="I112" s="254" t="s">
        <v>620</v>
      </c>
      <c r="J112" s="98"/>
      <c r="K112" s="131"/>
    </row>
    <row r="113" spans="1:11" ht="11.25">
      <c r="A113" s="96"/>
      <c r="B113" s="250" t="s">
        <v>66</v>
      </c>
      <c r="C113" s="254" t="s">
        <v>567</v>
      </c>
      <c r="D113" s="250" t="s">
        <v>66</v>
      </c>
      <c r="E113" s="254" t="s">
        <v>621</v>
      </c>
      <c r="F113" s="253"/>
      <c r="G113" s="252"/>
      <c r="H113" s="250" t="s">
        <v>66</v>
      </c>
      <c r="I113" s="254" t="s">
        <v>622</v>
      </c>
      <c r="J113" s="98"/>
      <c r="K113" s="131"/>
    </row>
    <row r="114" spans="1:11" ht="11.25">
      <c r="A114" s="96"/>
      <c r="B114" s="250" t="s">
        <v>73</v>
      </c>
      <c r="C114" s="254" t="s">
        <v>614</v>
      </c>
      <c r="D114" s="250" t="s">
        <v>73</v>
      </c>
      <c r="E114" s="254" t="s">
        <v>623</v>
      </c>
      <c r="F114" s="254"/>
      <c r="G114" s="252"/>
      <c r="H114" s="250" t="s">
        <v>73</v>
      </c>
      <c r="I114" s="254" t="s">
        <v>624</v>
      </c>
      <c r="J114" s="98"/>
      <c r="K114" s="131"/>
    </row>
    <row r="115" spans="1:11" ht="11.25">
      <c r="A115" s="192"/>
      <c r="B115" s="250" t="s">
        <v>67</v>
      </c>
      <c r="C115" s="254" t="s">
        <v>204</v>
      </c>
      <c r="D115" s="250" t="s">
        <v>67</v>
      </c>
      <c r="E115" s="254" t="s">
        <v>204</v>
      </c>
      <c r="F115" s="254"/>
      <c r="G115" s="254"/>
      <c r="H115" s="250" t="s">
        <v>67</v>
      </c>
      <c r="I115" s="254" t="s">
        <v>204</v>
      </c>
      <c r="J115" s="254"/>
      <c r="K115" s="257"/>
    </row>
    <row r="116" spans="1:11" ht="11.25">
      <c r="A116" s="192"/>
      <c r="B116" s="250" t="s">
        <v>68</v>
      </c>
      <c r="C116" s="255">
        <v>44047</v>
      </c>
      <c r="D116" s="250" t="s">
        <v>68</v>
      </c>
      <c r="E116" s="255">
        <v>43967</v>
      </c>
      <c r="F116" s="254"/>
      <c r="G116" s="254"/>
      <c r="H116" s="250" t="s">
        <v>68</v>
      </c>
      <c r="I116" s="255">
        <v>43967</v>
      </c>
      <c r="J116" s="254"/>
      <c r="K116" s="257"/>
    </row>
    <row r="117" spans="1:11" ht="11.25">
      <c r="A117" s="192"/>
      <c r="B117" s="250"/>
      <c r="C117" s="254"/>
      <c r="D117" s="250"/>
      <c r="E117" s="254"/>
      <c r="F117" s="254"/>
      <c r="G117" s="254"/>
      <c r="H117" s="250"/>
      <c r="I117" s="254"/>
      <c r="J117" s="254"/>
      <c r="K117" s="257"/>
    </row>
    <row r="118" spans="1:11" ht="11.25">
      <c r="A118" s="192"/>
      <c r="B118" s="250" t="s">
        <v>64</v>
      </c>
      <c r="C118" s="254" t="s">
        <v>625</v>
      </c>
      <c r="D118" s="250" t="s">
        <v>64</v>
      </c>
      <c r="E118" s="254" t="s">
        <v>626</v>
      </c>
      <c r="F118" s="254"/>
      <c r="G118" s="254"/>
      <c r="H118" s="250" t="s">
        <v>64</v>
      </c>
      <c r="I118" s="254" t="s">
        <v>634</v>
      </c>
      <c r="J118" s="254"/>
      <c r="K118" s="257"/>
    </row>
    <row r="119" spans="1:11" ht="11.25">
      <c r="A119" s="192"/>
      <c r="B119" s="250" t="s">
        <v>72</v>
      </c>
      <c r="C119" s="254" t="s">
        <v>627</v>
      </c>
      <c r="D119" s="250" t="s">
        <v>72</v>
      </c>
      <c r="E119" s="254" t="s">
        <v>628</v>
      </c>
      <c r="F119" s="254"/>
      <c r="G119" s="254"/>
      <c r="H119" s="250" t="s">
        <v>72</v>
      </c>
      <c r="I119" s="254" t="s">
        <v>636</v>
      </c>
      <c r="J119" s="254"/>
      <c r="K119" s="257"/>
    </row>
    <row r="120" spans="1:11" ht="11.25">
      <c r="A120" s="192"/>
      <c r="B120" s="250" t="s">
        <v>65</v>
      </c>
      <c r="C120" s="254" t="s">
        <v>629</v>
      </c>
      <c r="D120" s="250" t="s">
        <v>65</v>
      </c>
      <c r="E120" s="254" t="s">
        <v>204</v>
      </c>
      <c r="F120" s="254"/>
      <c r="G120" s="254"/>
      <c r="H120" s="250" t="s">
        <v>65</v>
      </c>
      <c r="I120" s="254" t="s">
        <v>638</v>
      </c>
      <c r="J120" s="254"/>
      <c r="K120" s="257"/>
    </row>
    <row r="121" spans="1:11" ht="11.25">
      <c r="A121" s="192"/>
      <c r="B121" s="250" t="s">
        <v>66</v>
      </c>
      <c r="C121" s="254" t="s">
        <v>630</v>
      </c>
      <c r="D121" s="250" t="s">
        <v>66</v>
      </c>
      <c r="E121" s="254" t="s">
        <v>631</v>
      </c>
      <c r="F121" s="254"/>
      <c r="G121" s="254"/>
      <c r="H121" s="250" t="s">
        <v>66</v>
      </c>
      <c r="I121" s="254" t="s">
        <v>640</v>
      </c>
      <c r="J121" s="254"/>
      <c r="K121" s="257"/>
    </row>
    <row r="122" spans="1:11" ht="11.25">
      <c r="A122" s="192"/>
      <c r="B122" s="250" t="s">
        <v>73</v>
      </c>
      <c r="C122" s="254" t="s">
        <v>632</v>
      </c>
      <c r="D122" s="250" t="s">
        <v>73</v>
      </c>
      <c r="E122" s="254" t="s">
        <v>633</v>
      </c>
      <c r="F122" s="254"/>
      <c r="G122" s="254"/>
      <c r="H122" s="250" t="s">
        <v>73</v>
      </c>
      <c r="I122" s="254" t="s">
        <v>642</v>
      </c>
      <c r="J122" s="254"/>
      <c r="K122" s="257"/>
    </row>
    <row r="123" spans="1:11" ht="11.25">
      <c r="A123" s="192"/>
      <c r="B123" s="250" t="s">
        <v>67</v>
      </c>
      <c r="C123" s="254" t="s">
        <v>204</v>
      </c>
      <c r="D123" s="250" t="s">
        <v>67</v>
      </c>
      <c r="E123" s="254" t="s">
        <v>204</v>
      </c>
      <c r="F123" s="254"/>
      <c r="G123" s="254"/>
      <c r="H123" s="250" t="s">
        <v>67</v>
      </c>
      <c r="I123" s="254" t="s">
        <v>204</v>
      </c>
      <c r="J123" s="254"/>
      <c r="K123" s="257"/>
    </row>
    <row r="124" spans="1:11" ht="11.25">
      <c r="A124" s="192"/>
      <c r="B124" s="250" t="s">
        <v>68</v>
      </c>
      <c r="C124" s="255">
        <v>43967</v>
      </c>
      <c r="D124" s="250" t="s">
        <v>68</v>
      </c>
      <c r="E124" s="255">
        <v>43967</v>
      </c>
      <c r="F124" s="254"/>
      <c r="G124" s="254"/>
      <c r="H124" s="250" t="s">
        <v>68</v>
      </c>
      <c r="I124" s="255">
        <v>43967</v>
      </c>
      <c r="J124" s="254"/>
      <c r="K124" s="257"/>
    </row>
    <row r="125" spans="1:11" ht="11.25">
      <c r="A125" s="192"/>
      <c r="B125" s="254"/>
      <c r="C125" s="254"/>
      <c r="D125" s="254"/>
      <c r="E125" s="254"/>
      <c r="F125" s="254"/>
      <c r="G125" s="254"/>
      <c r="H125" s="254"/>
      <c r="I125" s="254"/>
      <c r="J125" s="254"/>
      <c r="K125" s="257"/>
    </row>
    <row r="126" spans="1:11" ht="11.25">
      <c r="A126" s="192"/>
      <c r="B126" s="250" t="s">
        <v>64</v>
      </c>
      <c r="C126" s="254" t="s">
        <v>635</v>
      </c>
      <c r="D126" s="250" t="s">
        <v>64</v>
      </c>
      <c r="E126" s="254" t="s">
        <v>645</v>
      </c>
      <c r="F126" s="254"/>
      <c r="G126" s="254"/>
      <c r="H126" s="250" t="s">
        <v>64</v>
      </c>
      <c r="I126" s="254" t="s">
        <v>646</v>
      </c>
      <c r="J126" s="254"/>
      <c r="K126" s="257"/>
    </row>
    <row r="127" spans="1:11" ht="11.25">
      <c r="A127" s="192"/>
      <c r="B127" s="250" t="s">
        <v>72</v>
      </c>
      <c r="C127" s="254" t="s">
        <v>637</v>
      </c>
      <c r="D127" s="250" t="s">
        <v>72</v>
      </c>
      <c r="E127" s="254" t="s">
        <v>647</v>
      </c>
      <c r="F127" s="254"/>
      <c r="G127" s="254"/>
      <c r="H127" s="250" t="s">
        <v>72</v>
      </c>
      <c r="I127" s="254" t="s">
        <v>648</v>
      </c>
      <c r="J127" s="254"/>
      <c r="K127" s="257"/>
    </row>
    <row r="128" spans="1:11" ht="11.25">
      <c r="A128" s="192"/>
      <c r="B128" s="250" t="s">
        <v>65</v>
      </c>
      <c r="C128" s="254" t="s">
        <v>639</v>
      </c>
      <c r="D128" s="250" t="s">
        <v>65</v>
      </c>
      <c r="E128" s="254" t="s">
        <v>649</v>
      </c>
      <c r="F128" s="254"/>
      <c r="G128" s="254"/>
      <c r="H128" s="250" t="s">
        <v>65</v>
      </c>
      <c r="I128" s="254" t="s">
        <v>650</v>
      </c>
      <c r="J128" s="254"/>
      <c r="K128" s="257"/>
    </row>
    <row r="129" spans="1:11" ht="11.25">
      <c r="A129" s="192"/>
      <c r="B129" s="250" t="s">
        <v>66</v>
      </c>
      <c r="C129" s="254" t="s">
        <v>641</v>
      </c>
      <c r="D129" s="250" t="s">
        <v>66</v>
      </c>
      <c r="E129" s="254" t="s">
        <v>651</v>
      </c>
      <c r="F129" s="254"/>
      <c r="G129" s="254"/>
      <c r="H129" s="250" t="s">
        <v>66</v>
      </c>
      <c r="I129" s="254" t="s">
        <v>652</v>
      </c>
      <c r="J129" s="254"/>
      <c r="K129" s="257"/>
    </row>
    <row r="130" spans="1:11" ht="11.25">
      <c r="A130" s="192"/>
      <c r="B130" s="250" t="s">
        <v>73</v>
      </c>
      <c r="C130" s="254" t="s">
        <v>643</v>
      </c>
      <c r="D130" s="250" t="s">
        <v>73</v>
      </c>
      <c r="E130" s="254" t="s">
        <v>653</v>
      </c>
      <c r="F130" s="254"/>
      <c r="G130" s="254"/>
      <c r="H130" s="250" t="s">
        <v>73</v>
      </c>
      <c r="I130" s="254" t="s">
        <v>654</v>
      </c>
      <c r="J130" s="254"/>
      <c r="K130" s="257"/>
    </row>
    <row r="131" spans="1:11" ht="11.25">
      <c r="A131" s="192"/>
      <c r="B131" s="250" t="s">
        <v>67</v>
      </c>
      <c r="C131" s="254" t="s">
        <v>644</v>
      </c>
      <c r="D131" s="250" t="s">
        <v>67</v>
      </c>
      <c r="E131" s="254" t="s">
        <v>655</v>
      </c>
      <c r="F131" s="254"/>
      <c r="G131" s="280"/>
      <c r="H131" s="250" t="s">
        <v>67</v>
      </c>
      <c r="I131" s="254" t="s">
        <v>656</v>
      </c>
      <c r="J131" s="254"/>
      <c r="K131" s="257"/>
    </row>
    <row r="132" spans="1:11" ht="11.25">
      <c r="A132" s="192"/>
      <c r="B132" s="250" t="s">
        <v>68</v>
      </c>
      <c r="C132" s="255">
        <v>43963</v>
      </c>
      <c r="D132" s="250" t="s">
        <v>68</v>
      </c>
      <c r="E132" s="255">
        <v>44049</v>
      </c>
      <c r="F132" s="254"/>
      <c r="G132" s="254"/>
      <c r="H132" s="250" t="s">
        <v>68</v>
      </c>
      <c r="I132" s="255"/>
      <c r="J132" s="254"/>
      <c r="K132" s="257"/>
    </row>
    <row r="133" spans="1:11" ht="11.25">
      <c r="A133" s="192"/>
      <c r="B133" s="254"/>
      <c r="C133" s="254"/>
      <c r="D133" s="254"/>
      <c r="E133" s="254"/>
      <c r="F133" s="254"/>
      <c r="G133" s="254"/>
      <c r="H133" s="254"/>
      <c r="I133" s="254"/>
      <c r="J133" s="254"/>
      <c r="K133" s="257"/>
    </row>
    <row r="134" spans="1:11" ht="11.25">
      <c r="A134" s="192"/>
      <c r="B134" s="250" t="s">
        <v>64</v>
      </c>
      <c r="C134" s="254" t="s">
        <v>657</v>
      </c>
      <c r="D134" s="250" t="s">
        <v>64</v>
      </c>
      <c r="E134" s="254" t="s">
        <v>658</v>
      </c>
      <c r="F134" s="254"/>
      <c r="G134" s="254"/>
      <c r="H134" s="254"/>
      <c r="I134" s="254"/>
      <c r="J134" s="254"/>
      <c r="K134" s="257"/>
    </row>
    <row r="135" spans="1:11" ht="11.25">
      <c r="A135" s="192"/>
      <c r="B135" s="250" t="s">
        <v>72</v>
      </c>
      <c r="C135" s="254" t="s">
        <v>659</v>
      </c>
      <c r="D135" s="250" t="s">
        <v>72</v>
      </c>
      <c r="E135" s="254" t="s">
        <v>660</v>
      </c>
      <c r="F135" s="254"/>
      <c r="G135" s="254"/>
      <c r="H135" s="254"/>
      <c r="I135" s="254"/>
      <c r="J135" s="254"/>
      <c r="K135" s="257"/>
    </row>
    <row r="136" spans="1:11" ht="11.25">
      <c r="A136" s="192"/>
      <c r="B136" s="250" t="s">
        <v>65</v>
      </c>
      <c r="C136" s="254" t="s">
        <v>661</v>
      </c>
      <c r="D136" s="250" t="s">
        <v>65</v>
      </c>
      <c r="E136" s="254" t="s">
        <v>662</v>
      </c>
      <c r="F136" s="254"/>
      <c r="G136" s="254"/>
      <c r="H136" s="254"/>
      <c r="I136" s="254"/>
      <c r="J136" s="254"/>
      <c r="K136" s="257"/>
    </row>
    <row r="137" spans="1:11" ht="11.25">
      <c r="A137" s="192"/>
      <c r="B137" s="250" t="s">
        <v>66</v>
      </c>
      <c r="C137" s="254" t="s">
        <v>663</v>
      </c>
      <c r="D137" s="250" t="s">
        <v>66</v>
      </c>
      <c r="E137" s="254" t="s">
        <v>664</v>
      </c>
      <c r="F137" s="254"/>
      <c r="G137" s="254"/>
      <c r="H137" s="254"/>
      <c r="I137" s="254"/>
      <c r="J137" s="254"/>
      <c r="K137" s="257"/>
    </row>
    <row r="138" spans="1:11" ht="11.25">
      <c r="A138" s="192"/>
      <c r="B138" s="250" t="s">
        <v>73</v>
      </c>
      <c r="C138" s="254" t="s">
        <v>204</v>
      </c>
      <c r="D138" s="250" t="s">
        <v>73</v>
      </c>
      <c r="E138" s="254" t="s">
        <v>665</v>
      </c>
      <c r="F138" s="254"/>
      <c r="G138" s="254"/>
      <c r="H138" s="254"/>
      <c r="I138" s="254"/>
      <c r="J138" s="254"/>
      <c r="K138" s="257"/>
    </row>
    <row r="139" spans="1:11" ht="11.25">
      <c r="A139" s="192"/>
      <c r="B139" s="250" t="s">
        <v>67</v>
      </c>
      <c r="C139" s="254" t="s">
        <v>204</v>
      </c>
      <c r="D139" s="250" t="s">
        <v>67</v>
      </c>
      <c r="E139" s="254" t="s">
        <v>204</v>
      </c>
      <c r="F139" s="254"/>
      <c r="G139" s="254"/>
      <c r="H139" s="254"/>
      <c r="I139" s="254"/>
      <c r="J139" s="254"/>
      <c r="K139" s="257"/>
    </row>
    <row r="140" spans="1:11" ht="11.25">
      <c r="A140" s="192"/>
      <c r="B140" s="250" t="s">
        <v>68</v>
      </c>
      <c r="C140" s="255">
        <v>44006</v>
      </c>
      <c r="D140" s="250" t="s">
        <v>68</v>
      </c>
      <c r="E140" s="255">
        <v>44006</v>
      </c>
      <c r="F140" s="254"/>
      <c r="G140" s="254"/>
      <c r="H140" s="254"/>
      <c r="I140" s="254"/>
      <c r="J140" s="254"/>
      <c r="K140" s="257"/>
    </row>
    <row r="141" spans="1:11" ht="11.25">
      <c r="A141" s="192"/>
      <c r="K141" s="133"/>
    </row>
    <row r="142" spans="1:11" ht="12" thickBot="1">
      <c r="A142" s="193"/>
      <c r="B142" s="84"/>
      <c r="C142" s="84"/>
      <c r="D142" s="84"/>
      <c r="E142" s="84"/>
      <c r="F142" s="84"/>
      <c r="G142" s="84"/>
      <c r="H142" s="84"/>
      <c r="I142" s="84"/>
      <c r="J142" s="84"/>
      <c r="K142" s="190"/>
    </row>
    <row r="155" ht="11.25">
      <c r="G155" s="279"/>
    </row>
  </sheetData>
  <sheetProtection/>
  <mergeCells count="9">
    <mergeCell ref="D8:D9"/>
    <mergeCell ref="A7:K7"/>
    <mergeCell ref="K8:K9"/>
    <mergeCell ref="E8:F8"/>
    <mergeCell ref="G8:H8"/>
    <mergeCell ref="I8:J8"/>
    <mergeCell ref="A8:A9"/>
    <mergeCell ref="B8:B9"/>
    <mergeCell ref="C8:C9"/>
  </mergeCells>
  <hyperlinks>
    <hyperlink ref="E138" r:id="rId1" display="contato@garbeindustria.com.br"/>
  </hyperlinks>
  <printOptions/>
  <pageMargins left="0.5118110236220472" right="0.5118110236220472" top="0.7874015748031497" bottom="0.7874015748031497" header="0.31496062992125984" footer="0.31496062992125984"/>
  <pageSetup fitToHeight="0" fitToWidth="1" horizontalDpi="600" verticalDpi="600" orientation="portrait" paperSize="9" scale="48" r:id="rId2"/>
  <headerFooter>
    <oddFooter>&amp;CPágina &amp;P de &amp;N</oddFooter>
  </headerFooter>
  <rowBreaks count="1" manualBreakCount="1">
    <brk id="108" max="10" man="1"/>
  </rowBreaks>
</worksheet>
</file>

<file path=xl/worksheets/sheet5.xml><?xml version="1.0" encoding="utf-8"?>
<worksheet xmlns="http://schemas.openxmlformats.org/spreadsheetml/2006/main" xmlns:r="http://schemas.openxmlformats.org/officeDocument/2006/relationships">
  <sheetPr codeName="Planilha7">
    <pageSetUpPr fitToPage="1"/>
  </sheetPr>
  <dimension ref="A1:J155"/>
  <sheetViews>
    <sheetView showGridLines="0" view="pageBreakPreview" zoomScale="115" zoomScaleSheetLayoutView="115" zoomScalePageLayoutView="0" workbookViewId="0" topLeftCell="A1">
      <selection activeCell="I12" sqref="I12"/>
    </sheetView>
  </sheetViews>
  <sheetFormatPr defaultColWidth="9.140625" defaultRowHeight="15"/>
  <cols>
    <col min="1" max="1" width="12.7109375" style="12" customWidth="1"/>
    <col min="2" max="2" width="30.7109375" style="12" customWidth="1"/>
    <col min="3" max="6" width="9.7109375" style="12" customWidth="1"/>
    <col min="7" max="16384" width="9.140625" style="12" customWidth="1"/>
  </cols>
  <sheetData>
    <row r="1" spans="1:8" s="2" customFormat="1" ht="11.25">
      <c r="A1" s="54"/>
      <c r="B1" s="55"/>
      <c r="C1" s="55"/>
      <c r="D1" s="55"/>
      <c r="E1" s="55"/>
      <c r="F1" s="56"/>
      <c r="G1" s="7"/>
      <c r="H1" s="7"/>
    </row>
    <row r="2" spans="1:8" s="2" customFormat="1" ht="11.25">
      <c r="A2" s="57" t="s">
        <v>10</v>
      </c>
      <c r="B2" s="3" t="s">
        <v>942</v>
      </c>
      <c r="C2" s="3"/>
      <c r="D2" s="58" t="s">
        <v>13</v>
      </c>
      <c r="E2" s="155">
        <v>45108</v>
      </c>
      <c r="F2" s="76"/>
      <c r="G2" s="7"/>
      <c r="H2" s="7"/>
    </row>
    <row r="3" spans="1:8" s="2" customFormat="1" ht="11.25">
      <c r="A3" s="57" t="s">
        <v>11</v>
      </c>
      <c r="B3" s="3" t="s">
        <v>394</v>
      </c>
      <c r="C3" s="3"/>
      <c r="D3" s="58" t="s">
        <v>14</v>
      </c>
      <c r="E3" s="75">
        <v>0.2420073873344104</v>
      </c>
      <c r="F3" s="76"/>
      <c r="G3" s="7"/>
      <c r="H3" s="7"/>
    </row>
    <row r="4" spans="1:8" s="2" customFormat="1" ht="11.25">
      <c r="A4" s="57" t="s">
        <v>41</v>
      </c>
      <c r="B4" s="3" t="s">
        <v>395</v>
      </c>
      <c r="C4" s="3"/>
      <c r="D4" s="58"/>
      <c r="E4" s="75"/>
      <c r="F4" s="76"/>
      <c r="G4" s="7"/>
      <c r="H4" s="7"/>
    </row>
    <row r="5" spans="1:8" s="2" customFormat="1" ht="11.25">
      <c r="A5" s="57" t="s">
        <v>12</v>
      </c>
      <c r="B5" s="3" t="s">
        <v>396</v>
      </c>
      <c r="C5" s="3"/>
      <c r="E5" s="58"/>
      <c r="F5" s="59"/>
      <c r="G5" s="7"/>
      <c r="H5" s="7"/>
    </row>
    <row r="6" spans="1:8" s="2" customFormat="1" ht="12" thickBot="1">
      <c r="A6" s="60"/>
      <c r="B6" s="3"/>
      <c r="C6" s="3"/>
      <c r="D6" s="3"/>
      <c r="E6" s="3"/>
      <c r="F6" s="77"/>
      <c r="G6" s="7"/>
      <c r="H6" s="7"/>
    </row>
    <row r="7" spans="1:6" ht="16.5" thickBot="1">
      <c r="A7" s="315" t="s">
        <v>15</v>
      </c>
      <c r="B7" s="316"/>
      <c r="C7" s="316"/>
      <c r="D7" s="316"/>
      <c r="E7" s="316"/>
      <c r="F7" s="317"/>
    </row>
    <row r="8" spans="1:6" ht="21">
      <c r="A8" s="61" t="s">
        <v>0</v>
      </c>
      <c r="B8" s="62" t="s">
        <v>3</v>
      </c>
      <c r="C8" s="63" t="s">
        <v>16</v>
      </c>
      <c r="D8" s="63" t="s">
        <v>17</v>
      </c>
      <c r="E8" s="63" t="s">
        <v>18</v>
      </c>
      <c r="F8" s="64" t="s">
        <v>19</v>
      </c>
    </row>
    <row r="9" spans="1:6" ht="11.25">
      <c r="A9" s="13">
        <v>1</v>
      </c>
      <c r="B9" s="14" t="s">
        <v>20</v>
      </c>
      <c r="C9" s="15">
        <v>0.03</v>
      </c>
      <c r="D9" s="15">
        <v>0.04</v>
      </c>
      <c r="E9" s="15">
        <v>0.055</v>
      </c>
      <c r="F9" s="16">
        <v>0.04</v>
      </c>
    </row>
    <row r="10" spans="1:6" ht="11.25">
      <c r="A10" s="13">
        <v>2</v>
      </c>
      <c r="B10" s="14" t="s">
        <v>21</v>
      </c>
      <c r="C10" s="15">
        <v>0.008</v>
      </c>
      <c r="D10" s="15">
        <v>0.008</v>
      </c>
      <c r="E10" s="15">
        <v>0.01</v>
      </c>
      <c r="F10" s="16">
        <v>0.008</v>
      </c>
    </row>
    <row r="11" spans="1:6" ht="11.25">
      <c r="A11" s="13">
        <v>3</v>
      </c>
      <c r="B11" s="14" t="s">
        <v>22</v>
      </c>
      <c r="C11" s="15">
        <v>0.0097</v>
      </c>
      <c r="D11" s="15">
        <v>0.0127</v>
      </c>
      <c r="E11" s="15">
        <v>0.0127</v>
      </c>
      <c r="F11" s="16">
        <v>0.0127</v>
      </c>
    </row>
    <row r="12" spans="1:6" ht="11.25">
      <c r="A12" s="13">
        <v>4</v>
      </c>
      <c r="B12" s="14" t="s">
        <v>23</v>
      </c>
      <c r="C12" s="15">
        <v>0.0059</v>
      </c>
      <c r="D12" s="15">
        <v>0.0123</v>
      </c>
      <c r="E12" s="15">
        <v>0.0139</v>
      </c>
      <c r="F12" s="16">
        <v>0.0123</v>
      </c>
    </row>
    <row r="13" spans="1:6" ht="11.25">
      <c r="A13" s="13">
        <v>5</v>
      </c>
      <c r="B13" s="14" t="s">
        <v>24</v>
      </c>
      <c r="C13" s="15">
        <v>0.0616</v>
      </c>
      <c r="D13" s="15">
        <v>0.074</v>
      </c>
      <c r="E13" s="15">
        <v>0.0896</v>
      </c>
      <c r="F13" s="16">
        <v>0.074</v>
      </c>
    </row>
    <row r="14" spans="1:6" ht="11.25">
      <c r="A14" s="13">
        <v>6</v>
      </c>
      <c r="B14" s="14" t="s">
        <v>25</v>
      </c>
      <c r="C14" s="15">
        <v>0.0665</v>
      </c>
      <c r="D14" s="15">
        <v>0.132</v>
      </c>
      <c r="E14" s="15">
        <v>0.1875</v>
      </c>
      <c r="F14" s="16">
        <v>0.0715</v>
      </c>
    </row>
    <row r="15" spans="1:6" ht="11.25">
      <c r="A15" s="17" t="s">
        <v>26</v>
      </c>
      <c r="B15" s="18" t="s">
        <v>27</v>
      </c>
      <c r="C15" s="19">
        <v>0.006500000000000001</v>
      </c>
      <c r="D15" s="19">
        <v>0.006500000000000001</v>
      </c>
      <c r="E15" s="19">
        <v>0.006500000000000001</v>
      </c>
      <c r="F15" s="20">
        <v>0.006500000000000001</v>
      </c>
    </row>
    <row r="16" spans="1:6" ht="11.25">
      <c r="A16" s="17" t="s">
        <v>28</v>
      </c>
      <c r="B16" s="18" t="s">
        <v>29</v>
      </c>
      <c r="C16" s="19">
        <v>0.03</v>
      </c>
      <c r="D16" s="19">
        <v>0.03</v>
      </c>
      <c r="E16" s="19">
        <v>0.03</v>
      </c>
      <c r="F16" s="20">
        <v>0.03</v>
      </c>
    </row>
    <row r="17" spans="1:10" ht="11.25">
      <c r="A17" s="17" t="s">
        <v>30</v>
      </c>
      <c r="B17" s="18" t="s">
        <v>31</v>
      </c>
      <c r="C17" s="19">
        <v>0.02</v>
      </c>
      <c r="D17" s="19">
        <v>0.035</v>
      </c>
      <c r="E17" s="19">
        <v>0.05</v>
      </c>
      <c r="F17" s="20">
        <v>0.035</v>
      </c>
      <c r="G17" s="21"/>
      <c r="H17" s="21"/>
      <c r="I17" s="21"/>
      <c r="J17" s="21"/>
    </row>
    <row r="18" spans="1:10" ht="11.25">
      <c r="A18" s="17" t="s">
        <v>32</v>
      </c>
      <c r="B18" s="18" t="s">
        <v>33</v>
      </c>
      <c r="C18" s="19">
        <v>0.02</v>
      </c>
      <c r="D18" s="19">
        <v>0.0325</v>
      </c>
      <c r="E18" s="19">
        <v>0.045</v>
      </c>
      <c r="F18" s="20">
        <v>0</v>
      </c>
      <c r="G18" s="21"/>
      <c r="H18" s="21"/>
      <c r="I18" s="21"/>
      <c r="J18" s="21"/>
    </row>
    <row r="19" spans="1:10" ht="11.25">
      <c r="A19" s="22"/>
      <c r="B19" s="23"/>
      <c r="C19" s="24"/>
      <c r="D19" s="24"/>
      <c r="E19" s="24"/>
      <c r="F19" s="25"/>
      <c r="G19" s="21"/>
      <c r="H19" s="21"/>
      <c r="I19" s="21"/>
      <c r="J19" s="21"/>
    </row>
    <row r="20" spans="1:10" ht="11.25">
      <c r="A20" s="22"/>
      <c r="B20" s="23"/>
      <c r="C20" s="24"/>
      <c r="D20" s="24"/>
      <c r="E20" s="24"/>
      <c r="F20" s="25"/>
      <c r="G20" s="21"/>
      <c r="H20" s="21"/>
      <c r="I20" s="21"/>
      <c r="J20" s="21"/>
    </row>
    <row r="21" spans="1:10" ht="11.25">
      <c r="A21" s="22"/>
      <c r="B21" s="23"/>
      <c r="C21" s="24"/>
      <c r="D21" s="24"/>
      <c r="E21" s="24"/>
      <c r="F21" s="25"/>
      <c r="G21" s="21"/>
      <c r="H21" s="21"/>
      <c r="I21" s="21"/>
      <c r="J21" s="21"/>
    </row>
    <row r="22" spans="1:10" ht="11.25">
      <c r="A22" s="22"/>
      <c r="B22" s="23"/>
      <c r="C22" s="24"/>
      <c r="D22" s="24"/>
      <c r="E22" s="24"/>
      <c r="F22" s="25"/>
      <c r="G22" s="21"/>
      <c r="H22" s="21"/>
      <c r="I22" s="21"/>
      <c r="J22" s="21"/>
    </row>
    <row r="23" spans="1:10" ht="11.25">
      <c r="A23" s="22"/>
      <c r="B23" s="23"/>
      <c r="C23" s="24"/>
      <c r="D23" s="24"/>
      <c r="E23" s="24"/>
      <c r="F23" s="25"/>
      <c r="G23" s="21"/>
      <c r="H23" s="21"/>
      <c r="I23" s="21"/>
      <c r="J23" s="21"/>
    </row>
    <row r="24" spans="1:10" ht="11.25">
      <c r="A24" s="22"/>
      <c r="B24" s="23"/>
      <c r="C24" s="24"/>
      <c r="D24" s="24"/>
      <c r="E24" s="24"/>
      <c r="F24" s="25"/>
      <c r="G24" s="21"/>
      <c r="H24" s="21"/>
      <c r="I24" s="21"/>
      <c r="J24" s="21"/>
    </row>
    <row r="25" spans="1:10" ht="11.25">
      <c r="A25" s="22"/>
      <c r="B25" s="26"/>
      <c r="C25" s="26"/>
      <c r="D25" s="24"/>
      <c r="E25" s="24"/>
      <c r="F25" s="25"/>
      <c r="G25" s="21"/>
      <c r="H25" s="21"/>
      <c r="I25" s="21"/>
      <c r="J25" s="21"/>
    </row>
    <row r="26" spans="1:10" ht="11.25">
      <c r="A26" s="22"/>
      <c r="B26" s="27" t="s">
        <v>34</v>
      </c>
      <c r="C26" s="28">
        <v>0.2420073873344104</v>
      </c>
      <c r="D26" s="24"/>
      <c r="E26" s="24"/>
      <c r="F26" s="25"/>
      <c r="G26" s="21"/>
      <c r="H26" s="21"/>
      <c r="I26" s="21"/>
      <c r="J26" s="21"/>
    </row>
    <row r="27" spans="1:10" ht="11.25">
      <c r="A27" s="22"/>
      <c r="B27" s="29"/>
      <c r="C27" s="24"/>
      <c r="D27" s="24"/>
      <c r="E27" s="24"/>
      <c r="F27" s="25"/>
      <c r="G27" s="21"/>
      <c r="H27" s="26"/>
      <c r="I27" s="26"/>
      <c r="J27" s="26"/>
    </row>
    <row r="28" spans="1:10" ht="11.25">
      <c r="A28" s="30" t="s">
        <v>35</v>
      </c>
      <c r="B28" s="21"/>
      <c r="C28" s="8"/>
      <c r="D28" s="8"/>
      <c r="E28" s="9"/>
      <c r="F28" s="10"/>
      <c r="G28" s="31"/>
      <c r="H28" s="31"/>
      <c r="I28" s="31"/>
      <c r="J28" s="31"/>
    </row>
    <row r="29" spans="1:10" ht="11.25">
      <c r="A29" s="32" t="s">
        <v>1033</v>
      </c>
      <c r="B29" s="21"/>
      <c r="C29" s="11"/>
      <c r="D29" s="11"/>
      <c r="E29" s="26"/>
      <c r="F29" s="33"/>
      <c r="G29" s="21"/>
      <c r="H29" s="21"/>
      <c r="I29" s="21"/>
      <c r="J29" s="21"/>
    </row>
    <row r="30" spans="1:10" ht="11.25">
      <c r="A30" s="32" t="s">
        <v>941</v>
      </c>
      <c r="B30" s="21"/>
      <c r="C30" s="8"/>
      <c r="D30" s="8"/>
      <c r="E30" s="26"/>
      <c r="F30" s="33"/>
      <c r="G30" s="21"/>
      <c r="H30" s="21"/>
      <c r="I30" s="21"/>
      <c r="J30" s="21"/>
    </row>
    <row r="31" spans="1:10" ht="11.25">
      <c r="A31" s="32"/>
      <c r="B31" s="21"/>
      <c r="C31" s="8"/>
      <c r="D31" s="8"/>
      <c r="E31" s="26"/>
      <c r="F31" s="33"/>
      <c r="G31" s="21"/>
      <c r="H31" s="21"/>
      <c r="I31" s="21"/>
      <c r="J31" s="21"/>
    </row>
    <row r="32" spans="1:10" ht="12" thickBot="1">
      <c r="A32" s="34"/>
      <c r="B32" s="35"/>
      <c r="C32" s="36"/>
      <c r="D32" s="36"/>
      <c r="E32" s="36"/>
      <c r="F32" s="37"/>
      <c r="G32" s="21"/>
      <c r="H32" s="21"/>
      <c r="I32" s="21"/>
      <c r="J32" s="21"/>
    </row>
    <row r="33" spans="1:10" ht="11.25">
      <c r="A33" s="38"/>
      <c r="B33" s="23"/>
      <c r="C33" s="24"/>
      <c r="D33" s="24"/>
      <c r="E33" s="24"/>
      <c r="F33" s="24"/>
      <c r="G33" s="21"/>
      <c r="H33" s="26"/>
      <c r="I33" s="26"/>
      <c r="J33" s="26"/>
    </row>
    <row r="34" spans="1:10" ht="11.25">
      <c r="A34" s="38"/>
      <c r="B34" s="23"/>
      <c r="C34" s="24"/>
      <c r="D34" s="24"/>
      <c r="E34" s="24"/>
      <c r="F34" s="24"/>
      <c r="G34" s="21"/>
      <c r="H34" s="26"/>
      <c r="I34" s="26"/>
      <c r="J34" s="26"/>
    </row>
    <row r="35" spans="1:10" ht="11.25">
      <c r="A35" s="38"/>
      <c r="B35" s="23"/>
      <c r="C35" s="24"/>
      <c r="D35" s="24"/>
      <c r="E35" s="24"/>
      <c r="F35" s="24"/>
      <c r="G35" s="21"/>
      <c r="H35" s="26"/>
      <c r="I35" s="26"/>
      <c r="J35" s="26"/>
    </row>
    <row r="36" spans="1:10" ht="11.25">
      <c r="A36" s="38"/>
      <c r="B36" s="23"/>
      <c r="C36" s="24"/>
      <c r="D36" s="24"/>
      <c r="E36" s="24"/>
      <c r="F36" s="24"/>
      <c r="G36" s="21"/>
      <c r="H36" s="21"/>
      <c r="I36" s="21"/>
      <c r="J36" s="21"/>
    </row>
    <row r="37" spans="1:10" ht="11.25">
      <c r="A37" s="38"/>
      <c r="B37" s="23"/>
      <c r="C37" s="24"/>
      <c r="D37" s="24"/>
      <c r="E37" s="24"/>
      <c r="F37" s="24"/>
      <c r="G37" s="21"/>
      <c r="H37" s="21"/>
      <c r="I37" s="21"/>
      <c r="J37" s="21"/>
    </row>
    <row r="38" spans="1:10" ht="11.25">
      <c r="A38" s="38"/>
      <c r="B38" s="23"/>
      <c r="C38" s="24"/>
      <c r="D38" s="24"/>
      <c r="E38" s="24"/>
      <c r="F38" s="24"/>
      <c r="G38" s="21"/>
      <c r="H38" s="21"/>
      <c r="I38" s="21"/>
      <c r="J38" s="21"/>
    </row>
    <row r="39" spans="1:10" ht="11.25">
      <c r="A39" s="38"/>
      <c r="B39" s="23"/>
      <c r="C39" s="24"/>
      <c r="D39" s="24"/>
      <c r="E39" s="24"/>
      <c r="F39" s="24"/>
      <c r="G39" s="21"/>
      <c r="H39" s="21"/>
      <c r="I39" s="21"/>
      <c r="J39" s="21"/>
    </row>
    <row r="40" spans="1:10" ht="11.25">
      <c r="A40" s="38"/>
      <c r="B40" s="23"/>
      <c r="C40" s="24"/>
      <c r="D40" s="24"/>
      <c r="E40" s="24"/>
      <c r="F40" s="24"/>
      <c r="G40" s="21"/>
      <c r="H40" s="21"/>
      <c r="I40" s="21"/>
      <c r="J40" s="21"/>
    </row>
    <row r="41" spans="1:10" ht="11.25">
      <c r="A41" s="38"/>
      <c r="B41" s="23"/>
      <c r="C41" s="24"/>
      <c r="D41" s="24"/>
      <c r="E41" s="24"/>
      <c r="F41" s="24"/>
      <c r="G41" s="21"/>
      <c r="H41" s="21"/>
      <c r="I41" s="21"/>
      <c r="J41" s="21"/>
    </row>
    <row r="42" spans="1:10" ht="11.25">
      <c r="A42" s="38"/>
      <c r="B42" s="23"/>
      <c r="C42" s="24"/>
      <c r="D42" s="24"/>
      <c r="E42" s="24"/>
      <c r="F42" s="24"/>
      <c r="G42" s="21"/>
      <c r="H42" s="21"/>
      <c r="I42" s="21"/>
      <c r="J42" s="21"/>
    </row>
    <row r="43" spans="1:10" ht="11.25">
      <c r="A43" s="38"/>
      <c r="B43" s="23"/>
      <c r="C43" s="24"/>
      <c r="D43" s="24"/>
      <c r="E43" s="24"/>
      <c r="F43" s="24"/>
      <c r="G43" s="21"/>
      <c r="H43" s="21"/>
      <c r="I43" s="21"/>
      <c r="J43" s="21"/>
    </row>
    <row r="44" spans="1:10" ht="11.25">
      <c r="A44" s="38"/>
      <c r="B44" s="23"/>
      <c r="C44" s="24"/>
      <c r="D44" s="24"/>
      <c r="E44" s="24"/>
      <c r="F44" s="24"/>
      <c r="G44" s="21"/>
      <c r="H44" s="21"/>
      <c r="I44" s="21"/>
      <c r="J44" s="21"/>
    </row>
    <row r="45" spans="1:10" ht="11.25">
      <c r="A45" s="38"/>
      <c r="B45" s="23"/>
      <c r="C45" s="24"/>
      <c r="D45" s="24"/>
      <c r="E45" s="24"/>
      <c r="F45" s="24"/>
      <c r="G45" s="21"/>
      <c r="H45" s="21"/>
      <c r="I45" s="21"/>
      <c r="J45" s="21"/>
    </row>
    <row r="108" ht="11.25">
      <c r="G108" s="279"/>
    </row>
    <row r="131" ht="11.25">
      <c r="G131" s="279"/>
    </row>
    <row r="155" ht="11.25">
      <c r="G155" s="279"/>
    </row>
  </sheetData>
  <sheetProtection/>
  <mergeCells count="1">
    <mergeCell ref="A7:F7"/>
  </mergeCells>
  <printOptions/>
  <pageMargins left="0.5118110236220472" right="0.5118110236220472" top="0.7874015748031497" bottom="0.7874015748031497" header="0.31496062992125984" footer="0.31496062992125984"/>
  <pageSetup fitToHeight="0" fitToWidth="1" horizontalDpi="600" verticalDpi="600" orientation="portrait" paperSize="9" r:id="rId2"/>
  <headerFooter>
    <oddFooter>&amp;CPágina &amp;P de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Angela Preuss</cp:lastModifiedBy>
  <cp:lastPrinted>2024-03-04T18:22:15Z</cp:lastPrinted>
  <dcterms:created xsi:type="dcterms:W3CDTF">2020-04-24T12:54:53Z</dcterms:created>
  <dcterms:modified xsi:type="dcterms:W3CDTF">2024-05-15T23:36:26Z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